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lr2-adm\Finanzas\TODOS\Balances y Press Releases\IRSA CP\2021\IIQ21\Earnings y Short Press Release\"/>
    </mc:Choice>
  </mc:AlternateContent>
  <xr:revisionPtr revIDLastSave="0" documentId="13_ncr:1_{57BCD77B-B75B-4407-AF32-69F98F77A749}" xr6:coauthVersionLast="46" xr6:coauthVersionMax="46" xr10:uidLastSave="{00000000-0000-0000-0000-000000000000}"/>
  <bookViews>
    <workbookView xWindow="-120" yWindow="-120" windowWidth="29040" windowHeight="15840" tabRatio="817" xr2:uid="{DF3A9303-17FE-4262-BDFF-DA229D990937}"/>
  </bookViews>
  <sheets>
    <sheet name="Portfolio - Shoppings" sheetId="13" r:id="rId1"/>
    <sheet name="Portfolio - Offices" sheetId="14" r:id="rId2"/>
    <sheet name="BS" sheetId="10" r:id="rId3"/>
    <sheet name="IS" sheetId="11" r:id="rId4"/>
    <sheet name="CF" sheetId="12" r:id="rId5"/>
    <sheet name="Consolidated Results" sheetId="1" r:id="rId6"/>
    <sheet name="Shopping Malls" sheetId="2" r:id="rId7"/>
    <sheet name="Offices" sheetId="5" r:id="rId8"/>
    <sheet name="Sales &amp; Developments and Others" sheetId="6" r:id="rId9"/>
    <sheet name="Consolidated IS Reconciliation" sheetId="7" r:id="rId10"/>
    <sheet name="Summary FS" sheetId="8" r:id="rId11"/>
    <sheet name="Reconciliations" sheetId="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#REF!</definedName>
    <definedName name="\M">#REF!</definedName>
    <definedName name="\P">#REF!</definedName>
    <definedName name="\q">#REF!</definedName>
    <definedName name="\S">'[1]Asset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'[2]IRSA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'[2]IRSA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'[2]IRSA HIST'!#REF!</definedName>
    <definedName name="_________________________________DAT10">'[2]IRSA HIST'!#REF!</definedName>
    <definedName name="_________________________________DAT11">#REF!</definedName>
    <definedName name="_________________________________DAT12">'[2]IRSA HIST'!#REF!</definedName>
    <definedName name="_________________________________DAT13">'[2]IRSA HIST'!#REF!</definedName>
    <definedName name="_________________________________DAT14">#REF!</definedName>
    <definedName name="_________________________________DAT15">#REF!</definedName>
    <definedName name="_________________________________DAT16">'[3]2.1 - Mayor Otros Créditos'!#REF!</definedName>
    <definedName name="_________________________________DAT17">[4]Condonación!#REF!</definedName>
    <definedName name="_________________________________DAT18">#REF!</definedName>
    <definedName name="_________________________________DAT19">'[5]Gs a recuperar APSA'!#REF!</definedName>
    <definedName name="_________________________________DAT2">#REF!</definedName>
    <definedName name="_________________________________DAT20">'[5]Gs a recuperar APSA'!#REF!</definedName>
    <definedName name="_________________________________DAT21">[4]Condonación!#REF!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'[2]IRSA HIST'!#REF!</definedName>
    <definedName name="_________________________________DAT7">'[2]IRSA HIST'!#REF!</definedName>
    <definedName name="_________________________________DAT8">#REF!</definedName>
    <definedName name="_________________________________DAT9">'[2]IRSA HIST'!#REF!</definedName>
    <definedName name="________________________________DAT1">'[6]SALDOS CUENTAS'!#REF!</definedName>
    <definedName name="________________________________DAT10">'[2]IRSA HIST'!#REF!</definedName>
    <definedName name="________________________________DAT11">#REF!</definedName>
    <definedName name="________________________________DAT12">'[2]IRSA HIST'!#REF!</definedName>
    <definedName name="________________________________DAT13">'[2]IRSA HIST'!#REF!</definedName>
    <definedName name="________________________________DAT14">#REF!</definedName>
    <definedName name="________________________________DAT15">#REF!</definedName>
    <definedName name="________________________________DAT16">'[3]2.1 - Mayor Otros Créditos'!#REF!</definedName>
    <definedName name="________________________________DAT17">[4]Condonación!#REF!</definedName>
    <definedName name="________________________________DAT18">#REF!</definedName>
    <definedName name="________________________________DAT19">'[5]Gs a recuperar APSA'!#REF!</definedName>
    <definedName name="________________________________DAT2">#REF!</definedName>
    <definedName name="________________________________DAT20">'[5]Gs a recuperar APSA'!#REF!</definedName>
    <definedName name="________________________________DAT21">[4]Condonación!#REF!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'[2]IRSA HIST'!#REF!</definedName>
    <definedName name="________________________________DAT8">#REF!</definedName>
    <definedName name="________________________________DAT9">'[2]IRSA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'[2]IRSA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'[7]2.1 - Mayor Otros Créditos'!#REF!</definedName>
    <definedName name="______________________________DAT17">[4]Condonación!#REF!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'[2]IRSA HIST'!#REF!</definedName>
    <definedName name="______________________________DAT8">#REF!</definedName>
    <definedName name="______________________________DAT9">'[2]IRSA HIST'!#REF!</definedName>
    <definedName name="_____________________________DAT1">'[2]IRSA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'[2]IRSA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'[2]IRSA HIST'!#REF!</definedName>
    <definedName name="____________________________DAT10">'[2]IRSA HIST'!#REF!</definedName>
    <definedName name="____________________________DAT11">#REF!</definedName>
    <definedName name="____________________________DAT12">'[2]IRSA HIST'!#REF!</definedName>
    <definedName name="____________________________DAT13">'[2]IRSA HIST'!#REF!</definedName>
    <definedName name="____________________________DAT14">#REF!</definedName>
    <definedName name="____________________________DAT15">#REF!</definedName>
    <definedName name="____________________________DAT16">'[3]2.1 - Mayor Otros Créditos'!#REF!</definedName>
    <definedName name="____________________________DAT17">[4]Condonación!#REF!</definedName>
    <definedName name="____________________________DAT18">#REF!</definedName>
    <definedName name="____________________________DAT19">'[5]Gs a recuperar APSA'!#REF!</definedName>
    <definedName name="____________________________DAT2">#REF!</definedName>
    <definedName name="____________________________DAT20">'[5]Gs a recuperar APSA'!#REF!</definedName>
    <definedName name="____________________________DAT21">[4]Condonación!#REF!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'[2]IRSA HIST'!#REF!</definedName>
    <definedName name="____________________________DAT7">'[2]IRSA HIST'!#REF!</definedName>
    <definedName name="____________________________DAT8">#REF!</definedName>
    <definedName name="____________________________DAT9">'[2]IRSA HIST'!#REF!</definedName>
    <definedName name="___________________________DAT1">#REF!</definedName>
    <definedName name="___________________________DAT10">'[2]IRSA HIST'!#REF!</definedName>
    <definedName name="___________________________DAT11">#REF!</definedName>
    <definedName name="___________________________DAT12">'[2]IRSA HIST'!#REF!</definedName>
    <definedName name="___________________________DAT13">'[2]IRSA HIST'!#REF!</definedName>
    <definedName name="___________________________DAT14">#REF!</definedName>
    <definedName name="___________________________DAT15">#REF!</definedName>
    <definedName name="___________________________DAT16">'[3]2.1 - Mayor Otros Créditos'!#REF!</definedName>
    <definedName name="___________________________DAT17">[4]Condonación!#REF!</definedName>
    <definedName name="___________________________DAT18">#REF!</definedName>
    <definedName name="___________________________DAT19">'[5]Gs a recuperar APSA'!#REF!</definedName>
    <definedName name="___________________________DAT2">#REF!</definedName>
    <definedName name="___________________________DAT20">'[5]Gs a recuperar APSA'!#REF!</definedName>
    <definedName name="___________________________DAT21">[4]Condonación!#REF!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'[2]IRSA HIST'!#REF!</definedName>
    <definedName name="___________________________DAT8">#REF!</definedName>
    <definedName name="___________________________DAT9">'[2]IRSA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'[8]Bs.Uso Trim.'!$Z$10</definedName>
    <definedName name="________________________MAR95">'[8]Bs.Uso Trim.'!$Z$7</definedName>
    <definedName name="_______________________ABR95">'[8]Bs.Uso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'[8]Bs.Uso Trim.'!$Z$5</definedName>
    <definedName name="_______________________FEB95">'[8]Bs.Uso Trim.'!$Z$6</definedName>
    <definedName name="_______________________JUN95">'[8]Bs.Uso Trim.'!$Z$10</definedName>
    <definedName name="_______________________MAR95">'[8]Bs.Uso Trim.'!$Z$7</definedName>
    <definedName name="_______________________MAY95">'[8]Bs.Uso Trim.'!$Z$9</definedName>
    <definedName name="______________________ABR95">'[8]Bs.Uso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'[8]Bs.Uso Trim.'!$Z$5</definedName>
    <definedName name="______________________FEB95">'[8]Bs.Uso Trim.'!$Z$6</definedName>
    <definedName name="______________________JUN95">'[8]Bs.Uso Trim.'!$Z$10</definedName>
    <definedName name="______________________MAR95">'[8]Bs.Uso Trim.'!$Z$7</definedName>
    <definedName name="______________________MAY95">'[8]Bs.Uso Trim.'!$Z$9</definedName>
    <definedName name="_____________________ABR95">'[8]Bs.Uso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'[8]Bs.Uso Trim.'!$Z$5</definedName>
    <definedName name="_____________________FEB95">'[8]Bs.Uso Trim.'!$Z$6</definedName>
    <definedName name="_____________________JUN95">'[8]Bs.Uso Trim.'!$Z$10</definedName>
    <definedName name="_____________________MAR95">'[8]Bs.Uso Trim.'!$Z$7</definedName>
    <definedName name="_____________________MAY95">'[8]Bs.Uso Trim.'!$Z$9</definedName>
    <definedName name="____________________ABR95">'[8]Bs.Uso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'[8]Bs.Uso Trim.'!$Z$5</definedName>
    <definedName name="____________________FEB95">'[8]Bs.Uso Trim.'!$Z$6</definedName>
    <definedName name="____________________JUN95">'[8]Bs.Uso Trim.'!$Z$10</definedName>
    <definedName name="____________________MAR95">'[8]Bs.Uso Trim.'!$Z$7</definedName>
    <definedName name="____________________MAY95">'[8]Bs.Uso Trim.'!$Z$9</definedName>
    <definedName name="___________________ABR95">'[8]Bs.Uso Trim.'!$Z$8</definedName>
    <definedName name="___________________DAT1">'[2]IRSA HIST'!#REF!</definedName>
    <definedName name="___________________DAT10">'[2]IRSA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'[2]IRSA HIST'!#REF!</definedName>
    <definedName name="___________________DAT7">'[2]IRSA HIST'!#REF!</definedName>
    <definedName name="___________________DAT8">#REF!</definedName>
    <definedName name="___________________DAT9">'[2]IRSA HIST'!#REF!</definedName>
    <definedName name="___________________dic94">#REF!</definedName>
    <definedName name="___________________ENE95">'[8]Bs.Uso Trim.'!$Z$5</definedName>
    <definedName name="___________________FEB95">'[8]Bs.Uso Trim.'!$Z$6</definedName>
    <definedName name="___________________JUN95">'[8]Bs.Uso Trim.'!$Z$10</definedName>
    <definedName name="___________________MAR95">'[8]Bs.Uso Trim.'!$Z$7</definedName>
    <definedName name="___________________MAY95">'[8]Bs.Uso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'[8]Bs.Uso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[4]Condonación!#REF!</definedName>
    <definedName name="__________________DAT18">#REF!</definedName>
    <definedName name="__________________DAT19">'[9]Gs a recuperar APSA'!#REF!</definedName>
    <definedName name="__________________DAT2">#REF!</definedName>
    <definedName name="__________________DAT20">'[9]Gs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'[8]Bs.Uso Trim.'!$Z$5</definedName>
    <definedName name="__________________FEB95">'[8]Bs.Uso Trim.'!$Z$6</definedName>
    <definedName name="__________________JUN95">'[8]Bs.Uso Trim.'!$Z$10</definedName>
    <definedName name="__________________MAR95">'[8]Bs.Uso Trim.'!$Z$7</definedName>
    <definedName name="__________________MAY95">'[8]Bs.Uso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'[8]Bs.Uso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'[8]Bs.Uso Trim.'!$Z$5</definedName>
    <definedName name="_________________FEB95">'[8]Bs.Uso Trim.'!$Z$6</definedName>
    <definedName name="_________________jun93">#REF!</definedName>
    <definedName name="_________________jun94">#REF!</definedName>
    <definedName name="_________________JUN95">'[8]Bs.Uso Trim.'!$Z$10</definedName>
    <definedName name="_________________mar94">#REF!</definedName>
    <definedName name="_________________MAR95">'[8]Bs.Uso Trim.'!$Z$7</definedName>
    <definedName name="_________________MAY95">'[8]Bs.Uso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'[8]Bs.Uso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'[8]Bs.Uso Trim.'!$Z$5</definedName>
    <definedName name="________________FEB95">'[8]Bs.Uso Trim.'!$Z$6</definedName>
    <definedName name="________________jun93">#REF!</definedName>
    <definedName name="________________jun94">#REF!</definedName>
    <definedName name="________________JUN95">'[8]Bs.Uso Trim.'!$Z$10</definedName>
    <definedName name="________________mar94">#REF!</definedName>
    <definedName name="________________MAR95">'[8]Bs.Uso Trim.'!$Z$7</definedName>
    <definedName name="________________MAY95">'[8]Bs.Uso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'[8]Bs.Uso Trim.'!$Z$8</definedName>
    <definedName name="_______________DAT1">#REF!</definedName>
    <definedName name="_______________DAT10">#REF!</definedName>
    <definedName name="_______________DAT11">#REF!</definedName>
    <definedName name="_______________DAT12">'[2]IRSA HIST'!#REF!</definedName>
    <definedName name="_______________DAT13">'[2]IRSA HIST'!#REF!</definedName>
    <definedName name="_______________DAT14">#REF!</definedName>
    <definedName name="_______________DAT15">#REF!</definedName>
    <definedName name="_______________DAT16">'[3]2.1 -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'[8]Bs.Uso Trim.'!$Z$5</definedName>
    <definedName name="_______________FEB95">'[8]Bs.Uso Trim.'!$Z$6</definedName>
    <definedName name="_______________jun93">#REF!</definedName>
    <definedName name="_______________jun94">#REF!</definedName>
    <definedName name="_______________JUN95">'[8]Bs.Uso Trim.'!$Z$10</definedName>
    <definedName name="_______________mar94">#REF!</definedName>
    <definedName name="_______________MAR95">'[8]Bs.Uso Trim.'!$Z$7</definedName>
    <definedName name="_______________MAY95">'[8]Bs.Uso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'[8]Bs.Uso Trim.'!$Z$8</definedName>
    <definedName name="______________DAT1">#REF!</definedName>
    <definedName name="______________DAT10">#REF!</definedName>
    <definedName name="______________DAT11">#REF!</definedName>
    <definedName name="______________DAT12">'[10]IRSA HIST'!#REF!</definedName>
    <definedName name="______________DAT13">'[10]IRSA HIST'!#REF!</definedName>
    <definedName name="______________DAT14">#REF!</definedName>
    <definedName name="______________DAT15">#REF!</definedName>
    <definedName name="______________DAT16">'[11]2.1 -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'[8]Bs.Uso Trim.'!$Z$5</definedName>
    <definedName name="______________FEB95">'[8]Bs.Uso Trim.'!$Z$6</definedName>
    <definedName name="______________jun93">#REF!</definedName>
    <definedName name="______________jun94">#REF!</definedName>
    <definedName name="______________JUN95">'[8]Bs.Uso Trim.'!$Z$10</definedName>
    <definedName name="______________mar94">#REF!</definedName>
    <definedName name="______________MAR95">'[8]Bs.Uso Trim.'!$Z$7</definedName>
    <definedName name="______________MAY95">'[8]Bs.Uso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'[8]Bs.Uso Trim.'!$Z$8</definedName>
    <definedName name="_____________DAT1">'[10]IRSA HIST'!#REF!</definedName>
    <definedName name="_____________DAT10">'[10]IRSA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'[10]IRSA HIST'!#REF!</definedName>
    <definedName name="_____________DAT7">'[10]IRSA HIST'!#REF!</definedName>
    <definedName name="_____________DAT8">#REF!</definedName>
    <definedName name="_____________DAT9">'[10]IRSA HIST'!#REF!</definedName>
    <definedName name="_____________dic93">#REF!</definedName>
    <definedName name="_____________dic94">#REF!</definedName>
    <definedName name="_____________ENE95">'[8]Bs.Uso Trim.'!$Z$5</definedName>
    <definedName name="_____________FEB95">'[8]Bs.Uso Trim.'!$Z$6</definedName>
    <definedName name="_____________jun93">#REF!</definedName>
    <definedName name="_____________jun94">#REF!</definedName>
    <definedName name="_____________JUN95">'[8]Bs.Uso Trim.'!$Z$10</definedName>
    <definedName name="_____________mar94">#REF!</definedName>
    <definedName name="_____________MAR95">'[8]Bs.Uso Trim.'!$Z$7</definedName>
    <definedName name="_____________MAY95">'[8]Bs.Uso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'[8]Bs.Uso Trim.'!$Z$8</definedName>
    <definedName name="____________DAT1">#REF!</definedName>
    <definedName name="____________DAT10">#REF!</definedName>
    <definedName name="____________DAT11">#REF!</definedName>
    <definedName name="____________DAT12">'[10]IRSA HIST'!#REF!</definedName>
    <definedName name="____________DAT13">'[10]IRSA HIST'!#REF!</definedName>
    <definedName name="____________DAT14">#REF!</definedName>
    <definedName name="____________DAT15">#REF!</definedName>
    <definedName name="____________DAT16">'[11]2.1 - Mayor Otros Créditos'!#REF!</definedName>
    <definedName name="____________DAT17">#REF!</definedName>
    <definedName name="____________DAT18">#REF!</definedName>
    <definedName name="____________DAT19">'[9]Gs a recuperar APSA'!#REF!</definedName>
    <definedName name="____________DAT2">#REF!</definedName>
    <definedName name="____________DAT20">'[9]Gs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'[8]Bs.Uso Trim.'!$Z$5</definedName>
    <definedName name="____________FEB95">'[8]Bs.Uso Trim.'!$Z$6</definedName>
    <definedName name="____________jun93">#REF!</definedName>
    <definedName name="____________jun94">#REF!</definedName>
    <definedName name="____________JUN95">'[8]Bs.Uso Trim.'!$Z$10</definedName>
    <definedName name="____________mar94">#REF!</definedName>
    <definedName name="____________MAR95">'[8]Bs.Uso Trim.'!$Z$7</definedName>
    <definedName name="____________MAY95">'[8]Bs.Uso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'[8]Bs.Uso Trim.'!$Z$8</definedName>
    <definedName name="___________DAT1">'[10]IRSA HIST'!#REF!</definedName>
    <definedName name="___________DAT10">'[10]IRSA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[12]Condonación!#REF!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[4]Condonación!#REF!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'[10]IRSA HIST'!#REF!</definedName>
    <definedName name="___________DAT7">'[10]IRSA HIST'!#REF!</definedName>
    <definedName name="___________DAT8">#REF!</definedName>
    <definedName name="___________DAT9">'[10]IRSA HIST'!#REF!</definedName>
    <definedName name="___________dic93">#REF!</definedName>
    <definedName name="___________dic94">#REF!</definedName>
    <definedName name="___________ENE95">'[8]Bs.Uso Trim.'!$Z$5</definedName>
    <definedName name="___________FEB95">'[8]Bs.Uso Trim.'!$Z$6</definedName>
    <definedName name="___________jun93">#REF!</definedName>
    <definedName name="___________jun94">#REF!</definedName>
    <definedName name="___________JUN95">'[8]Bs.Uso Trim.'!$Z$10</definedName>
    <definedName name="___________mar94">#REF!</definedName>
    <definedName name="___________MAR95">'[8]Bs.Uso Trim.'!$Z$7</definedName>
    <definedName name="___________MAY95">'[8]Bs.Uso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'[8]Bs.Uso Trim.'!$Z$8</definedName>
    <definedName name="__________DAT1">'[13]1211600001'!#REF!</definedName>
    <definedName name="__________DAT10">#REF!</definedName>
    <definedName name="__________DAT11">#REF!</definedName>
    <definedName name="__________DAT12">'[14]IRSA HIST'!#REF!</definedName>
    <definedName name="__________DAT13">'[14]IRSA HIST'!#REF!</definedName>
    <definedName name="__________DAT14">#REF!</definedName>
    <definedName name="__________DAT15">#REF!</definedName>
    <definedName name="__________DAT16">'[15]2.1 - Mayor Otros Créditos'!#REF!</definedName>
    <definedName name="__________DAT17">[12]Condonación!#REF!</definedName>
    <definedName name="__________DAT18">#REF!</definedName>
    <definedName name="__________DAT19">'[9]Gs a recuperar APSA'!#REF!</definedName>
    <definedName name="__________DAT2">'[16]Cruce-Aging'!#REF!</definedName>
    <definedName name="__________DAT20">'[9]Gs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'[16]Cruce-Aging'!#REF!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'[16]Cruce-Aging'!#REF!</definedName>
    <definedName name="__________DAT5">'[16]Cruce-Aging'!#REF!</definedName>
    <definedName name="__________DAT6">'[16]Cruce-Aging'!#REF!</definedName>
    <definedName name="__________DAT7">'[16]Cruce-Aging'!#REF!</definedName>
    <definedName name="__________DAT8">'[16]Cruce-Aging'!#REF!</definedName>
    <definedName name="__________dat88">[17]Hoja1!$A$2:$A$16870</definedName>
    <definedName name="__________DAT9">#REF!</definedName>
    <definedName name="__________dic93">#REF!</definedName>
    <definedName name="__________dic94">#REF!</definedName>
    <definedName name="__________ENE95">'[8]Bs.Uso Trim.'!$Z$5</definedName>
    <definedName name="__________FEB95">'[8]Bs.Uso Trim.'!$Z$6</definedName>
    <definedName name="__________jun93">#REF!</definedName>
    <definedName name="__________jun94">#REF!</definedName>
    <definedName name="__________JUN95">'[8]Bs.Uso Trim.'!$Z$10</definedName>
    <definedName name="__________mar94">#REF!</definedName>
    <definedName name="__________MAR95">'[8]Bs.Uso Trim.'!$Z$7</definedName>
    <definedName name="__________MAY95">'[8]Bs.Uso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'[8]Bs.Uso Trim.'!$Z$8</definedName>
    <definedName name="_________DAT1">'[13]1211600001'!#REF!</definedName>
    <definedName name="_________DAT10">'[16]Cruce-Aging'!#REF!</definedName>
    <definedName name="_________DAT11">'[16]Cruce-Aging'!#REF!</definedName>
    <definedName name="_________DAT12">'[16]Cruce-Aging'!#REF!</definedName>
    <definedName name="_________DAT13">'[16]Cruce-Aging'!#REF!</definedName>
    <definedName name="_________DAT14">'[16]Cruce-Aging'!#REF!</definedName>
    <definedName name="_________DAT15">'[16]Cruce-Aging'!#REF!</definedName>
    <definedName name="_________DAT16">'[16]Cruce-Aging'!#REF!</definedName>
    <definedName name="_________DAT17">'[16]Cruce-Aging'!#REF!</definedName>
    <definedName name="_________DAT18">'[16]Cruce-Aging'!#REF!</definedName>
    <definedName name="_________DAT19">'[18]diferencia cbio prest'!#REF!</definedName>
    <definedName name="_________DAT2">'[16]Cruce-Aging'!#REF!</definedName>
    <definedName name="_________DAT20">'[18]diferencia cbio prest'!#REF!</definedName>
    <definedName name="_________DAT21">[12]Condonación!#REF!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'[16]Cruce-Aging'!#REF!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'[16]Cruce-Aging'!#REF!</definedName>
    <definedName name="_________DAT5">'[16]Cruce-Aging'!#REF!</definedName>
    <definedName name="_________DAT6">'[16]Cruce-Aging'!#REF!</definedName>
    <definedName name="_________DAT7">'[16]Cruce-Aging'!#REF!</definedName>
    <definedName name="_________DAT8">'[16]Cruce-Aging'!#REF!</definedName>
    <definedName name="_________DAT87">[19]Hoja1!#REF!</definedName>
    <definedName name="_________DAT88">[19]Hoja1!#REF!</definedName>
    <definedName name="_________DAT9">'[16]Cruce-Aging'!#REF!</definedName>
    <definedName name="_________dic93">#REF!</definedName>
    <definedName name="_________dic94">#REF!</definedName>
    <definedName name="_________ENE95">'[8]Bs.Uso Trim.'!$Z$5</definedName>
    <definedName name="_________FEB95">'[8]Bs.Uso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'[8]Bs.Uso Trim.'!$Z$9</definedName>
    <definedName name="_________RIV2">'[20]Sarmiento 517'!#REF!</definedName>
    <definedName name="_________RIV3">'[20]Sarmiento 517'!#REF!</definedName>
    <definedName name="_________sag3">#REF!</definedName>
    <definedName name="_________SAR10">'[20]Reconquista 823'!#REF!</definedName>
    <definedName name="_________SAR5">'[20]Reconquista 823'!#REF!</definedName>
    <definedName name="_________SAR80">'[20]Reconquista 823'!#REF!</definedName>
    <definedName name="_________set94">#REF!</definedName>
    <definedName name="_________set95">#REF!</definedName>
    <definedName name="________ABR95">'[8]Bs.Uso Trim.'!$Z$8</definedName>
    <definedName name="________DAT1">'[13]1211600001'!#REF!</definedName>
    <definedName name="________DAT10">'[16]Cruce-Aging'!#REF!</definedName>
    <definedName name="________DAT11">'[16]Cruce-Aging'!#REF!</definedName>
    <definedName name="________DAT12">'[16]Cruce-Aging'!#REF!</definedName>
    <definedName name="________DAT13">'[16]Cruce-Aging'!#REF!</definedName>
    <definedName name="________DAT14">'[16]Cruce-Aging'!#REF!</definedName>
    <definedName name="________DAT15">'[16]Cruce-Aging'!#REF!</definedName>
    <definedName name="________DAT16">'[16]Cruce-Aging'!#REF!</definedName>
    <definedName name="________DAT17">'[16]Cruce-Aging'!#REF!</definedName>
    <definedName name="________DAT18">'[16]Cruce-Aging'!#REF!</definedName>
    <definedName name="________DAT19">'[18]diferencia cbio prest'!#REF!</definedName>
    <definedName name="________DAT2">'[16]Cruce-Aging'!#REF!</definedName>
    <definedName name="________DAT20">'[18]diferencia cbio prest'!#REF!</definedName>
    <definedName name="________DAT21">[12]Condonación!#REF!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'[16]Cruce-Aging'!#REF!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'[16]Cruce-Aging'!#REF!</definedName>
    <definedName name="________DAT5">'[16]Cruce-Aging'!#REF!</definedName>
    <definedName name="________DAT6">'[16]Cruce-Aging'!#REF!</definedName>
    <definedName name="________DAT7">'[16]Cruce-Aging'!#REF!</definedName>
    <definedName name="________DAT8">'[16]Cruce-Aging'!#REF!</definedName>
    <definedName name="________DAT87">[19]Hoja1!#REF!</definedName>
    <definedName name="________DAT88">[19]Hoja1!#REF!</definedName>
    <definedName name="________DAT9">'[16]Cruce-Aging'!#REF!</definedName>
    <definedName name="________dic93">#REF!</definedName>
    <definedName name="________dic94">#REF!</definedName>
    <definedName name="________ENE95">'[8]Bs.Uso Trim.'!$Z$5</definedName>
    <definedName name="________FEB95">'[8]Bs.Uso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'[8]Bs.Uso Trim.'!$Z$9</definedName>
    <definedName name="________res12">'[21]Datos del Balance'!$B$8</definedName>
    <definedName name="________RIV2">'[20]Sarmiento 517'!#REF!</definedName>
    <definedName name="________RIV3">'[20]Sarmiento 517'!#REF!</definedName>
    <definedName name="________sag3">#REF!</definedName>
    <definedName name="________SAR10">'[20]Reconquista 823'!#REF!</definedName>
    <definedName name="________SAR5">'[20]Reconquista 823'!#REF!</definedName>
    <definedName name="________SAR80">'[20]Reconquista 823'!#REF!</definedName>
    <definedName name="________set94">#REF!</definedName>
    <definedName name="________set95">#REF!</definedName>
    <definedName name="_______ABR95">'[8]Bs.Uso Trim.'!$Z$8</definedName>
    <definedName name="_______DAT1">'[13]1211600001'!#REF!</definedName>
    <definedName name="_______DAT10">'[16]Cruce-Aging'!#REF!</definedName>
    <definedName name="_______DAT11">'[16]Cruce-Aging'!#REF!</definedName>
    <definedName name="_______DAT12">'[16]Cruce-Aging'!#REF!</definedName>
    <definedName name="_______DAT13">'[16]Cruce-Aging'!#REF!</definedName>
    <definedName name="_______DAT14">'[16]Cruce-Aging'!#REF!</definedName>
    <definedName name="_______DAT15">'[16]Cruce-Aging'!#REF!</definedName>
    <definedName name="_______DAT16">'[16]Cruce-Aging'!#REF!</definedName>
    <definedName name="_______DAT17">'[16]Cruce-Aging'!#REF!</definedName>
    <definedName name="_______DAT18">'[16]Cruce-Aging'!#REF!</definedName>
    <definedName name="_______DAT19">'[18]diferencia cbio prest'!#REF!</definedName>
    <definedName name="_______DAT2">'[16]Cruce-Aging'!#REF!</definedName>
    <definedName name="_______DAT20">'[18]diferencia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'[16]Cruce-Aging'!#REF!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'[16]Cruce-Aging'!#REF!</definedName>
    <definedName name="_______DAT5">'[16]Cruce-Aging'!#REF!</definedName>
    <definedName name="_______DAT6">'[16]Cruce-Aging'!#REF!</definedName>
    <definedName name="_______DAT7">'[16]Cruce-Aging'!#REF!</definedName>
    <definedName name="_______DAT8">'[16]Cruce-Aging'!#REF!</definedName>
    <definedName name="_______DAT87">[22]Hoja1!#REF!</definedName>
    <definedName name="_______DAT88">[22]Hoja1!#REF!</definedName>
    <definedName name="_______DAT9">'[16]Cruce-Aging'!#REF!</definedName>
    <definedName name="_______dic20">#REF!</definedName>
    <definedName name="_______dic93">#REF!</definedName>
    <definedName name="_______dic94">#REF!</definedName>
    <definedName name="_______ENE95">'[8]Bs.Uso Trim.'!$Z$5</definedName>
    <definedName name="_______FEB95">'[8]Bs.Uso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'[8]Bs.Uso Trim.'!$Z$9</definedName>
    <definedName name="_______res12">'[23]Datos del Balance'!$B$8</definedName>
    <definedName name="_______RIV2">'[20]Sarmiento 517'!#REF!</definedName>
    <definedName name="_______RIV3">'[20]Sarmiento 517'!#REF!</definedName>
    <definedName name="_______sag3">#REF!</definedName>
    <definedName name="_______SAR10">'[20]Reconquista 823'!#REF!</definedName>
    <definedName name="_______SAR5">'[20]Reconquista 823'!#REF!</definedName>
    <definedName name="_______SAR80">'[20]Reconquista 823'!#REF!</definedName>
    <definedName name="_______set94">#REF!</definedName>
    <definedName name="_______set95">#REF!</definedName>
    <definedName name="______ABR95">'[8]Bs.Uso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[19]Hoja1!#REF!</definedName>
    <definedName name="______DAT88">[19]Hoja1!#REF!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'[8]Bs.Uso Trim.'!$Z$5</definedName>
    <definedName name="______FEB95">'[8]Bs.Uso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'[8]Bs.Uso Trim.'!$Z$9</definedName>
    <definedName name="______res12">'[23]Datos del Balance'!$B$8</definedName>
    <definedName name="______RIV2">'[20]Sarmiento 517'!#REF!</definedName>
    <definedName name="______RIV3">'[20]Sarmiento 517'!#REF!</definedName>
    <definedName name="______sag3">#REF!</definedName>
    <definedName name="______SAR10">'[20]Reconquista 823'!#REF!</definedName>
    <definedName name="______SAR5">'[20]Reconquista 823'!#REF!</definedName>
    <definedName name="______SAR80">'[20]Reconquista 823'!#REF!</definedName>
    <definedName name="______set94">#REF!</definedName>
    <definedName name="______set95">#REF!</definedName>
    <definedName name="_____ABR95">'[8]Bs.Uso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[19]Hoja1!#REF!</definedName>
    <definedName name="_____DAT88">[19]Hoja1!#REF!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'[8]Bs.Uso Trim.'!$Z$5</definedName>
    <definedName name="_____FEB95">'[8]Bs.Uso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'[8]Bs.Uso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[24]BDP!#REF!</definedName>
    <definedName name="_____PAG5">#REF!</definedName>
    <definedName name="_____PAG6">#REF!</definedName>
    <definedName name="_____PAG7">[24]BDP!#REF!</definedName>
    <definedName name="_____PAG8">#REF!</definedName>
    <definedName name="_____PAG9">#REF!</definedName>
    <definedName name="_____res12">'[23]Datos del Balance'!$B$8</definedName>
    <definedName name="_____RIV2">'[20]Sarmiento 517'!#REF!</definedName>
    <definedName name="_____RIV3">'[20]Sarmiento 517'!#REF!</definedName>
    <definedName name="_____sag3">#REF!</definedName>
    <definedName name="_____SAR10">'[20]Reconquista 823'!#REF!</definedName>
    <definedName name="_____SAR5">'[20]Reconquista 823'!#REF!</definedName>
    <definedName name="_____SAR80">'[20]Reconquista 823'!#REF!</definedName>
    <definedName name="_____set94">#REF!</definedName>
    <definedName name="_____set95">#REF!</definedName>
    <definedName name="____ABR95">'[8]Bs.Uso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[19]Hoja1!#REF!</definedName>
    <definedName name="____DAT88">[19]Hoja1!#REF!</definedName>
    <definedName name="____DAT9">#REF!</definedName>
    <definedName name="____dic20">#REF!</definedName>
    <definedName name="____dic93">#REF!</definedName>
    <definedName name="____dic94">#REF!</definedName>
    <definedName name="____ENE95">'[8]Bs.Uso Trim.'!$Z$5</definedName>
    <definedName name="____FEB95">'[8]Bs.Uso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'[8]Bs.Uso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[24]BDP!#REF!</definedName>
    <definedName name="____PAG5">#REF!</definedName>
    <definedName name="____PAG6">#REF!</definedName>
    <definedName name="____PAG7">[24]BDP!#REF!</definedName>
    <definedName name="____PAG8">#REF!</definedName>
    <definedName name="____PAG9">#REF!</definedName>
    <definedName name="____res12">'[23]Datos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'[8]Bs.Uso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[19]Hoja1!#REF!</definedName>
    <definedName name="___DAT88">[19]Hoja1!#REF!</definedName>
    <definedName name="___DAT9">#REF!</definedName>
    <definedName name="___dic20">#REF!</definedName>
    <definedName name="___dic93">#REF!</definedName>
    <definedName name="___dic94">#REF!</definedName>
    <definedName name="___ENE95">'[8]Bs.Uso Trim.'!$Z$5</definedName>
    <definedName name="___FEB95">'[8]Bs.Uso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'[8]Bs.Uso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[24]BDP!#REF!</definedName>
    <definedName name="___PAG5">#REF!</definedName>
    <definedName name="___PAG6">#REF!</definedName>
    <definedName name="___PAG7">[24]BDP!#REF!</definedName>
    <definedName name="___PAG8">#REF!</definedName>
    <definedName name="___PAG9">#REF!</definedName>
    <definedName name="___res12">'[23]Datos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[25]PS!#REF!</definedName>
    <definedName name="__123Graph_C" hidden="1">[26]PREVCINE!$D$11:$D$59</definedName>
    <definedName name="__123Graph_D" hidden="1">'[27]1998'!#REF!</definedName>
    <definedName name="__123Graph_F" hidden="1">[28]Resultado!#REF!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'[8]Bs.Uso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[19]Hoja1!#REF!</definedName>
    <definedName name="__DAT88">[19]Hoja1!#REF!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'[8]Bs.Uso Trim.'!$Z$5</definedName>
    <definedName name="_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'[8]Bs.Uso Trim.'!$Z$6</definedName>
    <definedName name="__FPMExcelClient_CellBasedFunctionStatus" localSheetId="1" hidden="1">"2_2_2_2_2_2"</definedName>
    <definedName name="__FPMExcelClient_CellBasedFunctionStatus" localSheetId="0" hidden="1">"2_2_2_2_2_2"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'[8]Bs.Uso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[24]BDP!#REF!</definedName>
    <definedName name="__PAG5">#REF!</definedName>
    <definedName name="__PAG6">#REF!</definedName>
    <definedName name="__PAG7">[24]BDP!#REF!</definedName>
    <definedName name="__PAG8">#REF!</definedName>
    <definedName name="__PAG9">#REF!</definedName>
    <definedName name="__res12">'[23]Datos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'[29]Cross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'[29]Cross Bdr'!$C$71:$AL$71</definedName>
    <definedName name="_3__123Graph_BCHART_1" hidden="1">'[29]Cross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'[29]Cross Bdr'!$C$71:$AL$71</definedName>
    <definedName name="_4__123Graph_BCHART_1" hidden="1">'[29]Cross Bdr'!$C$73:$AL$73</definedName>
    <definedName name="_4__123Graph_CCHART_1" hidden="1">'[29]Cross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'[29]Cross Bdr'!$C$73:$AL$73</definedName>
    <definedName name="_5__123Graph_CCHART_1" hidden="1">'[29]Cross Bdr'!$C$72:$AL$72</definedName>
    <definedName name="_5__123Graph_XCHART_1" hidden="1">'[29]Cross Bdr'!$C$68:$AL$68</definedName>
    <definedName name="_6___________________ANEX_H">#REF!</definedName>
    <definedName name="_6__123Graph_CCHART_1" hidden="1">'[29]Cross Bdr'!$C$72:$AL$72</definedName>
    <definedName name="_6__123Graph_XCHART_1" hidden="1">'[29]Cross Bdr'!$C$68:$AL$68</definedName>
    <definedName name="_6ANEX_H">#REF!</definedName>
    <definedName name="_7__________________ANEX_A">#REF!</definedName>
    <definedName name="_7__123Graph_XCHART_1" hidden="1">'[29]Cross Bdr'!$C$68:$AL$68</definedName>
    <definedName name="_7_0_F" hidden="1">'[30]Inc. St'!#REF!</definedName>
    <definedName name="_8__________________ANEX_H">#REF!</definedName>
    <definedName name="_8_0_F" hidden="1">'[30]Inc. St'!#REF!</definedName>
    <definedName name="_8ANEX_H">#REF!</definedName>
    <definedName name="_8F" hidden="1">'[30]Inc. St'!#REF!</definedName>
    <definedName name="_9_________________ANEX_A">#REF!</definedName>
    <definedName name="_9_0_F" hidden="1">'[30]Inc. St'!#REF!</definedName>
    <definedName name="_ABR95">'[8]Bs.Uso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'[31]IRSA HIST'!#REF!</definedName>
    <definedName name="_DAT1">#REF!</definedName>
    <definedName name="_DAT10">#REF!</definedName>
    <definedName name="_dat100">[17]Hoja1!$J$2:$J$16870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[32]Hoja1!$B$2:$B$27705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[22]Hoja1!#REF!</definedName>
    <definedName name="_DAT88">[22]Hoja1!#REF!</definedName>
    <definedName name="_DAT89">#REF!</definedName>
    <definedName name="_DAT9">#REF!</definedName>
    <definedName name="_DAT90">#REF!</definedName>
    <definedName name="_DAT91">#REF!</definedName>
    <definedName name="_dat99">[32]Hoja1!$A$2:$A$27705</definedName>
    <definedName name="_dic20">#REF!</definedName>
    <definedName name="_dic93">#REF!</definedName>
    <definedName name="_dic94">#REF!</definedName>
    <definedName name="_DLX2.USE">#REF!</definedName>
    <definedName name="_ENE95">'[8]Bs.Uso Trim.'!$Z$5</definedName>
    <definedName name="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'[8]Bs.Uso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Hlk23443990" localSheetId="6">'Shopping Malls'!#REF!</definedName>
    <definedName name="_Hlk63786520" localSheetId="2">BS!#REF!</definedName>
    <definedName name="_Hlk63786675" localSheetId="3">IS!#REF!</definedName>
    <definedName name="_Hlk63786797" localSheetId="4">CF!#REF!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'[8]Bs.Uso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255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[24]BDP!#REF!</definedName>
    <definedName name="_PAG5">#REF!</definedName>
    <definedName name="_PAG6">#REF!</definedName>
    <definedName name="_PAG7">[24]BDP!#REF!</definedName>
    <definedName name="_pag77">[24]BDP!#REF!</definedName>
    <definedName name="_PAG8">#REF!</definedName>
    <definedName name="_PAG9">#REF!</definedName>
    <definedName name="_Parse_In" hidden="1">[33]AP!#REF!</definedName>
    <definedName name="_Parse_Out" hidden="1">[33]AP!#REF!</definedName>
    <definedName name="_PLZ99">#REF!</definedName>
    <definedName name="_Provisiones">#REF!</definedName>
    <definedName name="_R">#REF!</definedName>
    <definedName name="_REF2">[34]BASE!$F$3:OFFSET([34]BASE!$I$3,[34]BASE!$I$1-3,0)</definedName>
    <definedName name="_Regression_Int" hidden="1">1</definedName>
    <definedName name="_res12">'[23]Datos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'[35]#¡REF'!$A$1:$N$128</definedName>
    <definedName name="_SEG97">'[35]#¡REF'!$A$1:$N$86</definedName>
    <definedName name="_set94">#REF!</definedName>
    <definedName name="_set95">#REF!</definedName>
    <definedName name="_SGD99">#REF!</definedName>
    <definedName name="_Sort" hidden="1">[36]PIC98!$A$29:$D$184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>#REF!</definedName>
    <definedName name="A.R.T.">#REF!</definedName>
    <definedName name="A_impresión_IM">#REF!</definedName>
    <definedName name="aa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localSheetId="1" hidden="1">{"4th. Dist CF",#N/A,FALSE,"Hungary - 4th dist.";"4th dist inputs",#N/A,FALSE,"Hungary - 4th dist."}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localSheetId="1" hidden="1">{"Estado de Cobranzas pag 1",#N/A,FALSE,"RESUMEN";"Estado de Cobranzas pag 2",#N/A,FALSE,"RESUMEN";"Estado de Cobranzas pag 3",#N/A,FALSE,"RESUMEN"}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[34]BASE!$K$3:OFFSET([34]BASE!$N$3,[34]BASE!$N$1-3,0)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'[35]#¡REF'!$C$38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localSheetId="1" hidden="1">{"'TG'!$A$1:$L$37"}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localSheetId="1" hidden="1">{"'TG'!$A$1:$L$37"}</definedName>
    <definedName name="ASS" hidden="1">{"'TG'!$A$1:$L$37"}</definedName>
    <definedName name="ASS_1" localSheetId="1" hidden="1">{"'TG'!$A$1:$L$37"}</definedName>
    <definedName name="ASS_1" hidden="1">{"'TG'!$A$1:$L$37"}</definedName>
    <definedName name="ATR">#REF!</definedName>
    <definedName name="ATRASO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localSheetId="1" hidden="1">{"Estado de Cobranzas pag 1",#N/A,FALSE,"RESUMEN";"Estado de Cobranzas pag 2",#N/A,FALSE,"RESUMEN";"Estado de Cobranzas pag 3",#N/A,FALSE,"RESUMEN"}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'[55]Nota 8'!$F$101</definedName>
    <definedName name="BCI">#REF!</definedName>
    <definedName name="BCII">#REF!</definedName>
    <definedName name="BCNC">'[55]Nota 8'!$F$104</definedName>
    <definedName name="BDU">'[55]Bce Patrim'!$C$20</definedName>
    <definedName name="BDUU">'[56]Bce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'[57]bean future'!#REF!</definedName>
    <definedName name="BLPH2" hidden="1">#REF!</definedName>
    <definedName name="BLPH20" hidden="1">'[57]bean future'!#REF!</definedName>
    <definedName name="BLPH21" hidden="1">'[57]bean future'!#REF!</definedName>
    <definedName name="BLPH22" hidden="1">'[57]bean future'!#REF!</definedName>
    <definedName name="BLPH23" hidden="1">'[57]bean future'!#REF!</definedName>
    <definedName name="BLPH24" hidden="1">'[57]bean future'!#REF!</definedName>
    <definedName name="BLPH25" hidden="1">'[57]bean future'!#REF!</definedName>
    <definedName name="BLPH26" hidden="1">'[57]bean future'!#REF!</definedName>
    <definedName name="BLPH27" hidden="1">'[57]bean future'!#REF!</definedName>
    <definedName name="BLPH28" hidden="1">'[57]bean future'!#REF!</definedName>
    <definedName name="BLPH29" hidden="1">'[57]bean future'!#REF!</definedName>
    <definedName name="BLPH3" hidden="1">#REF!</definedName>
    <definedName name="BLPH30" hidden="1">'[57]bean future'!#REF!</definedName>
    <definedName name="BLPH31" hidden="1">'[57]bean future'!#REF!</definedName>
    <definedName name="BLPH32" hidden="1">'[57]bean future'!#REF!</definedName>
    <definedName name="BLPH33" hidden="1">'[57]bean future'!#REF!</definedName>
    <definedName name="BLPH34" hidden="1">[58]formula!$A$4</definedName>
    <definedName name="BLPH35" hidden="1">'[59]wheat future'!$A$3</definedName>
    <definedName name="BLPH36" hidden="1">'[60]corn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'[61]Anticipos pend al 31-12-08'!#REF!</definedName>
    <definedName name="BUSO">#REF!</definedName>
    <definedName name="busos">#REF!</definedName>
    <definedName name="buysell">#REF!</definedName>
    <definedName name="by">#REF!</definedName>
    <definedName name="C_CONT.">#REF!</definedName>
    <definedName name="CA">#REF!</definedName>
    <definedName name="CAAN1">#REF!</definedName>
    <definedName name="CAAN2">#REF!</definedName>
    <definedName name="Cabezas">#REF!</definedName>
    <definedName name="CACOAD">[62]FAZENDAS!$C$2:$C$18</definedName>
    <definedName name="CACOAR">[62]FAZENDAS!$L$2:$L$18</definedName>
    <definedName name="CACOD">[62]FAZENDAS!$A$2:$A$18</definedName>
    <definedName name="CACODPRO">[62]FAZENDAS!$D$2:$D$18</definedName>
    <definedName name="CAD">#REF!</definedName>
    <definedName name="CADES">[62]FAZENDAS!$B$2:$B$18</definedName>
    <definedName name="CAHASTOT">[62]FAZENDAS!$I$6:$I$18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'[63]canonh-marzo'!$A$22:$M$47</definedName>
    <definedName name="canonene">'[63]canonh-marzo'!$A$49:$M$66</definedName>
    <definedName name="canonfeb">'[63]canonh-marzo'!$A$67:$M$80</definedName>
    <definedName name="canonmar">'[63]canonh-marzo'!$A$81:$M$91</definedName>
    <definedName name="CAPATRI">#REF!</definedName>
    <definedName name="CAPEX2">'[64]I.5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'[65]Summary Budget'!#REF!</definedName>
    <definedName name="CAT">#REF!</definedName>
    <definedName name="CATICA">[62]FAZENDAS!$G$2:$G$18</definedName>
    <definedName name="CAUTA">[62]FAZENDAS!$J$2:$J$18</definedName>
    <definedName name="CAZONAG">[62]FAZENDAS!$E$2:$E$18</definedName>
    <definedName name="CBWorkbookPriority" hidden="1">-2098916030</definedName>
    <definedName name="cc" localSheetId="1" hidden="1">{"Estado de Cobranzas pag 1",#N/A,FALSE,"RESUMEN";"Estado de Cobranzas pag 2",#N/A,FALSE,"RESUMEN";"Estado de Cobranzas pag 3",#N/A,FALSE,"RESUMEN"}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[66]HASA!#REF!</definedName>
    <definedName name="cdsqwew">#REF!</definedName>
    <definedName name="Ceco_Div">[67]Param!$C$2:$C$106</definedName>
    <definedName name="Centros_costos">[68]Param!$D$2:$D$80</definedName>
    <definedName name="Centros_costos___0">#REF!</definedName>
    <definedName name="CER">[69]Sheet3!$A$1:$B$65536</definedName>
    <definedName name="CFC">'[55]Nota 8'!$F$165</definedName>
    <definedName name="cfccfcf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[67]Param!#REF!</definedName>
    <definedName name="cli">'[70]Por Cliente'!$A$1</definedName>
    <definedName name="CLIENT_NAME">[71]Básico!$D$3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[33]AP!$B$3:$AY$45,[33]AP!$B$56:$AY$95,[33]AP!$B$98:$AY$145,[33]AP!$B$148:$AY$175</definedName>
    <definedName name="companies">[72]Tables!$F$4:$F$56</definedName>
    <definedName name="Company">[73]Controls!$C$6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localSheetId="1" hidden="1">{"'Sheet1'!$A$1:$H$145"}</definedName>
    <definedName name="compra" hidden="1">{"'Sheet1'!$A$1:$H$145"}</definedName>
    <definedName name="COMPRAS">#REF!</definedName>
    <definedName name="COMPRASMES">'[74]compra de cartera'!$C$48:$D$51</definedName>
    <definedName name="COMPRATOT">'[74]compra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localSheetId="1" hidden="1">{"'Sheet1'!$A$1:$H$145"}</definedName>
    <definedName name="controle" hidden="1">{"'Sheet1'!$A$1:$H$145"}</definedName>
    <definedName name="controle_arrendamento" localSheetId="1" hidden="1">{"'Sheet1'!$A$1:$H$145"}</definedName>
    <definedName name="controle_arrendamento" hidden="1">{"'Sheet1'!$A$1:$H$145"}</definedName>
    <definedName name="controle_sugarcane_grains" localSheetId="1" hidden="1">{"'Sheet1'!$A$1:$H$145"}</definedName>
    <definedName name="controle_sugarcane_grains" hidden="1">{"'Sheet1'!$A$1:$H$145"}</definedName>
    <definedName name="copia">'[75]Datos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[76]Hoja1!$I$2:$I$24</definedName>
    <definedName name="COSTTM">'[43]MONTANTE 1'!#REF!</definedName>
    <definedName name="COTERET">#REF!</definedName>
    <definedName name="CPC">'[55]Nota 8'!$F$52</definedName>
    <definedName name="CPP">'[55]Nota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[77]Parámetros!$C$22</definedName>
    <definedName name="CRPCresud">[77]Parámetros!$E$22</definedName>
    <definedName name="CRPIrsa">[77]Parámetros!$D$22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[78]NOTAS!#REF!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[68]Param!$A$2:$A$2835</definedName>
    <definedName name="Cuentas___0">#REF!</definedName>
    <definedName name="CUG_Agua">#REF!</definedName>
    <definedName name="Cultura">#REF!</definedName>
    <definedName name="Culturas">[79]Listas!$B$6:$B$32</definedName>
    <definedName name="CUO">#REF!</definedName>
    <definedName name="Cuota_Fija">#REF!</definedName>
    <definedName name="Cuota_Telefono">#REF!</definedName>
    <definedName name="cupon_cs">[66]HASA!#REF!</definedName>
    <definedName name="cupon_hasa">[66]HASA!#REF!</definedName>
    <definedName name="custos">[79]Listas!$H$6:$H$26</definedName>
    <definedName name="cxcx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'[55]Nota 8'!$F$20</definedName>
    <definedName name="D">[80]AP!#REF!</definedName>
    <definedName name="dad">[81]ingresos!#REF!</definedName>
    <definedName name="dafklñj">[82]HASA!#REF!</definedName>
    <definedName name="DAILEYC">#REF!</definedName>
    <definedName name="DAT">[83]otr_rio!#REF!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[84]Data!$B$10:$P$120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[85]Base!#REF!</definedName>
    <definedName name="DATA25">[85]Base!#REF!</definedName>
    <definedName name="DATA26">[85]Base!#REF!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[86]Base!#REF!</definedName>
    <definedName name="DATA56">[86]Base!#REF!</definedName>
    <definedName name="DATA6">#REF!</definedName>
    <definedName name="DATA7">#REF!</definedName>
    <definedName name="DATA8">#REF!</definedName>
    <definedName name="DATA9">#REF!</definedName>
    <definedName name="DatabaseI">[87]GABR!$A$1:$J$224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[73]Controls!$D$17</definedName>
    <definedName name="DATOS">'[43]MONTANTE 1'!#REF!</definedName>
    <definedName name="DatosExternos1_1">#REF!</definedName>
    <definedName name="DatosExternos5">#REF!</definedName>
    <definedName name="datosh">[88]BASE!$A$5:$HF$68</definedName>
    <definedName name="DATT">#REF!</definedName>
    <definedName name="dd">'[2]IRSA HIST'!#REF!</definedName>
    <definedName name="DD_Curr">[89]Currency!$C$3</definedName>
    <definedName name="dd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'[90]Deuda Estructural'!#REF!</definedName>
    <definedName name="DE_APSA_ARS_sinONCC">#REF!</definedName>
    <definedName name="DE_APSA_ARSC">#REF!</definedName>
    <definedName name="DE_APSA_ARSsinONCC">#REF!</definedName>
    <definedName name="DE_APSA_USD">'[90]Deuda Estructural'!#REF!</definedName>
    <definedName name="DE_APSA_USD_sinONCC">#REF!</definedName>
    <definedName name="DE_APSA_USDC">#REF!</definedName>
    <definedName name="De_Arcos">'[91]Deuda CP'!$E$103</definedName>
    <definedName name="DE_Cresud_ARSC">#REF!</definedName>
    <definedName name="DE_Cresud_USDC">#REF!</definedName>
    <definedName name="DE_HASA_ARS">'[90]Deuda Estructural'!#REF!</definedName>
    <definedName name="DE_HASA_USD">'[90]Deuda Estructural'!#REF!</definedName>
    <definedName name="DE_IRSA_ARSC">#REF!</definedName>
    <definedName name="DE_IRSA_USDC">#REF!</definedName>
    <definedName name="DE_Metropolitan_USDC">#REF!</definedName>
    <definedName name="DE_Quality_ARS">'[90]Deuda Estructural'!#REF!</definedName>
    <definedName name="DE_Quality_USD">'[90]Deuda Estructural'!#REF!</definedName>
    <definedName name="DE_Quality_USDC">#REF!</definedName>
    <definedName name="DE_Quiality_ARSC">#REF!</definedName>
    <definedName name="DE_REIGI_USD">'[90]Deuda Estructural'!#REF!</definedName>
    <definedName name="DE_REIGI_USDC">#REF!</definedName>
    <definedName name="DE_Rigby_ARSC">#REF!</definedName>
    <definedName name="DE_Rigby_USD">'[90]Deuda Estructural'!#REF!</definedName>
    <definedName name="DE_Rigby_USDC">#REF!</definedName>
    <definedName name="DE_Torodur_ARS">'[90]Deuda Estructural'!#REF!</definedName>
    <definedName name="DE_Torodur_ARSC">#REF!</definedName>
    <definedName name="DE_Torodur_USD">'[90]Deuda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'[91]Deuda CP'!$E$110</definedName>
    <definedName name="dedwedwd">#REF!</definedName>
    <definedName name="defwergtqergt">#REF!</definedName>
    <definedName name="Depósitso">'[92]Con asto'!$A$1:$M$1149</definedName>
    <definedName name="depreciaciones">#REF!</definedName>
    <definedName name="Des_UNI">'[91]Deuda CP'!$E$72</definedName>
    <definedName name="Desagregacion_de_A.N.Se.S.">[93]EFE!$C$98</definedName>
    <definedName name="Desagregacion_de_Anticipos_de_Prestaciones">[93]EFE!$C$92</definedName>
    <definedName name="Desagregacion_de_Bienes_de_Uso">[93]EFE!$C$117</definedName>
    <definedName name="Desagregacion_de_Deudas_Financieras">[93]EFE!$C$145</definedName>
    <definedName name="Desagregacion_de_Gastos_Diferidos">[93]EFE!$C$129</definedName>
    <definedName name="Desagregacion_de_Otras_cuentas_p_pagar">[93]EFE!$C$175</definedName>
    <definedName name="Desagregacion_de_Otros_Creditos">[93]EFE!$C$65</definedName>
    <definedName name="Desagregacion_de_Proveedores">[93]EFE!$C$135</definedName>
    <definedName name="Desagregacion_de_Remuneracion_y_C.S.">[93]EFE!$C$152</definedName>
    <definedName name="Desagregacion_Fdo.Financ._SAFJP">[93]EFE!$C$113</definedName>
    <definedName name="DESC_CTA">#REF!</definedName>
    <definedName name="Desc_Fibb">'[91]Deuda CP'!$E$99</definedName>
    <definedName name="Desc_HASAAA">'[91]Deuda CP'!$E$46</definedName>
    <definedName name="DEsc_llao">'[91]Deuda CP'!$E$43</definedName>
    <definedName name="Desc_NPSF">'[90]Deuda CP'!$E$100</definedName>
    <definedName name="Desc_Pams">'[91]Deuda CP'!$E$106</definedName>
    <definedName name="Desc_PISAAA">'[91]Deuda CP'!$E$60</definedName>
    <definedName name="Desc_SNQN">'[90]Deuda CP'!$E$91</definedName>
    <definedName name="Desc_Sol">'[91]Deuda CP'!$E$57</definedName>
    <definedName name="Descc_Qia">'[91]Deuda CP'!$E$93</definedName>
    <definedName name="Descubierto_Ersaa">'[90]Deuda CP'!$E$87</definedName>
    <definedName name="Descubierto_FYYO">'[90]Deuda CP'!$E$21</definedName>
    <definedName name="Descubierto_PISA">'[90]Deuda CP'!#REF!</definedName>
    <definedName name="Descubierto_Qisaaa">'[90]Deuda CP'!#REF!</definedName>
    <definedName name="Descubiertos_APSA">[90]Data!$E$128</definedName>
    <definedName name="Descubiertos_Cactus">[94]Data!$E$129</definedName>
    <definedName name="Descubiertos_Cresud">[90]Data!$E$126</definedName>
    <definedName name="Descubiertos_CYR">'[90]Deuda CP'!$E$67</definedName>
    <definedName name="Descubiertos_EAASA">[90]Data!$E$130</definedName>
    <definedName name="Descubiertos_ELSA">'[90]Deuda CP'!$E$64</definedName>
    <definedName name="Descubiertos_ERSA">[94]Data!$E$138</definedName>
    <definedName name="Descubiertos_Fibesa">[90]Data!$E$133</definedName>
    <definedName name="Descubiertos_FyO">[94]Data!$E$134</definedName>
    <definedName name="Descubiertos_HASA">[90]Data!$E$131</definedName>
    <definedName name="Descubiertos_IBOSA">[90]Data!$E$136</definedName>
    <definedName name="Descubiertos_IRSA">[90]Data!$E$127</definedName>
    <definedName name="Descubiertos_NF">[94]Data!$E$135</definedName>
    <definedName name="Descubiertos_NFS">'[90]Deuda CP'!$E$41</definedName>
    <definedName name="Descubiertos_PAMSA">[94]Data!$E$137</definedName>
    <definedName name="Descubiertos_PISA">[94]Data!$E$141</definedName>
    <definedName name="DESCUBIERTOS_PPAMSA">'[90]Deuda CP'!#REF!</definedName>
    <definedName name="Descubiertos_PtoRetiro">[90]Data!$E$132</definedName>
    <definedName name="Descubiertos_QISA">[94]Data!$E$139</definedName>
    <definedName name="Descubiertos_QQISA">'[90]Deuda CP'!#REF!</definedName>
    <definedName name="Descubiertos_Solares">[90]Data!$E$140</definedName>
    <definedName name="DescUnicity">'[90]Deuda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'[95]Detalle de Ref.'!$A$1:$D$111</definedName>
    <definedName name="Deuda_IRSACP">'[91]Deuda CP'!$E$85</definedName>
    <definedName name="deudaseptiembre" hidden="1">#REF!</definedName>
    <definedName name="deuxfp">#REF!</definedName>
    <definedName name="devengado">#REF!</definedName>
    <definedName name="dfadfas">[81]ingresos!#REF!</definedName>
    <definedName name="DFIN">#REF!</definedName>
    <definedName name="DFS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[81]ingresos!#REF!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[68]Param!$C$2:$C$30</definedName>
    <definedName name="División___0">#REF!</definedName>
    <definedName name="DOC">#REF!</definedName>
    <definedName name="DollarHeader">[73]Controls!$D$12</definedName>
    <definedName name="DON">#REF!</definedName>
    <definedName name="drdrdrr" localSheetId="1" hidden="1">{#N/A,#N/A,FALSE,"INDICE";#N/A,#N/A,FALSE,"Anexo I";#N/A,#N/A,FALSE,"Anexo II";#N/A,#N/A,FALSE,"Anexo II descr";#N/A,#N/A,FALSE,"Anexo III";#N/A,#N/A,FALSE,"Anexo III descr"}</definedName>
    <definedName name="drdrdrr" hidden="1">{#N/A,#N/A,FALSE,"INDICE";#N/A,#N/A,FALSE,"Anexo I";#N/A,#N/A,FALSE,"Anexo II";#N/A,#N/A,FALSE,"Anexo II descr";#N/A,#N/A,FALSE,"Anexo III";#N/A,#N/A,FALSE,"Anexo III descr"}</definedName>
    <definedName name="ds">'[96]3300'!#REF!</definedName>
    <definedName name="dsad">#REF!</definedName>
    <definedName name="dsadsad" localSheetId="1" hidden="1">{#N/A,#N/A,FALSE,"INDICE";#N/A,#N/A,FALSE,"Anexo I";#N/A,#N/A,FALSE,"Anexo II";#N/A,#N/A,FALSE,"Anexo II descr";#N/A,#N/A,FALSE,"Anexo III";#N/A,#N/A,FALSE,"Anexo III descr"}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localSheetId="1" hidden="1">{#N/A,#N/A,FALSE,"Cashflow Analysis";#N/A,#N/A,FALSE,"PV";#N/A,#N/A,FALSE,"Sensitivity Analysis";#N/A,#N/A,FALSE,"Scenario A"}</definedName>
    <definedName name="e" hidden="1">{#N/A,#N/A,FALSE,"Cashflow Analysis";#N/A,#N/A,FALSE,"PV";#N/A,#N/A,FALSE,"Sensitivity Analysis";#N/A,#N/A,FALSE,"Scenario A"}</definedName>
    <definedName name="e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localSheetId="1" hidden="1">{"Gyor CF",#N/A,FALSE,"Hungary - Gyor";"Gyor inputs",#N/A,FALSE,"Hungary - Gyor"}</definedName>
    <definedName name="eeee" hidden="1">{"Gyor CF",#N/A,FALSE,"Hungary - Gyor";"Gyor inputs",#N/A,FALSE,"Hungary - Gyor"}</definedName>
    <definedName name="eeeeeeeeee" localSheetId="1" hidden="1">{#N/A,#N/A,FALSE,"INDICE";#N/A,#N/A,FALSE,"Anexo I";#N/A,#N/A,FALSE,"Anexo II";#N/A,#N/A,FALSE,"Anexo II descr";#N/A,#N/A,FALSE,"Anexo III";#N/A,#N/A,FALSE,"Anexo III descr"}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[97]VARIACIONES!#REF!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'[98]Exchange rates'!$E$20</definedName>
    <definedName name="ER_EOP">'[98]Exchange rates'!$E$17</definedName>
    <definedName name="ereewr" hidden="1">#REF!</definedName>
    <definedName name="ERO">#REF!</definedName>
    <definedName name="ERPUS">[77]Parámetros!$C$10</definedName>
    <definedName name="Err_Box_AddSamp">'[99]Non-Statistical Sampling'!$AR$6</definedName>
    <definedName name="Err_Box_Rej">'[99]Non-Statistical Sampling'!$AR$5</definedName>
    <definedName name="Err_CellComments">'[99]Non-Statistical Sampling'!$AJ$13</definedName>
    <definedName name="Err_SampErr">'[99]Non-Statistical Sampling'!$AK$15</definedName>
    <definedName name="ES">'[43]MONTANTE 1'!#REF!</definedName>
    <definedName name="ESP">#REF!</definedName>
    <definedName name="ESPO01">#REF!</definedName>
    <definedName name="ESTADO_DE_RESULTADOS">[93]EERR!$B$2:$G$42</definedName>
    <definedName name="EstKOptApsa">[100]Parámetros!$E$52</definedName>
    <definedName name="EstKOptCresud">[77]Parámetros!$E$53</definedName>
    <definedName name="EstKOptIrsa">[77]Parámetros!$E$52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'[99]Non-Statistical Sampling'!$AR$12</definedName>
    <definedName name="Eval_MR">'[99]Non-Statistical Sampling'!$Y$20</definedName>
    <definedName name="evolucion">#REF!</definedName>
    <definedName name="EVOPATR">#REF!</definedName>
    <definedName name="EWALDC">#REF!</definedName>
    <definedName name="ewewewe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localSheetId="1" hidden="1">{"Estado de Cobranzas pag 1",#N/A,FALSE,"RESUMEN";"Estado de Cobranzas pag 2",#N/A,FALSE,"RESUMEN";"Estado de Cobranzas pag 3",#N/A,FALSE,"RESUMEN"}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[79]Listas!$R$6:$R$53</definedName>
    <definedName name="fcha">#REF!</definedName>
    <definedName name="fd">#REF!</definedName>
    <definedName name="fdfdfdf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'[101]Datos del Balance'!$B$9</definedName>
    <definedName name="FechaBalance">'[101]Datos del Balance'!$B$7</definedName>
    <definedName name="FechaCalc">#REF!</definedName>
    <definedName name="FechaComparativo">'[101]Datos del Balance'!$B$8</definedName>
    <definedName name="FechaLitComAnual">'[102]Datos del Balance'!$C$10</definedName>
    <definedName name="FechaLitComp">'[103]Datos del Balance'!$C$9</definedName>
    <definedName name="FechaLiteral">'[101]Datos del Balance'!$C$7</definedName>
    <definedName name="FECHAS">'[35]#¡REF'!$B$7:$B$67</definedName>
    <definedName name="fergf">[104]Base!#REF!</definedName>
    <definedName name="ff">'[2]IRSA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'[105]DRE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'[106]O EJEC '!#REF!</definedName>
    <definedName name="Form_TratAgua">#REF!</definedName>
    <definedName name="FPDIC">'[63]canon 2008-2009'!$B$23:$P$50</definedName>
    <definedName name="FPENE">'[63]canon 2008-2009'!$B$52:$P$68</definedName>
    <definedName name="FPFEB">'[63]canon 2008-2009'!$B$70:$P$83</definedName>
    <definedName name="FPMAR">'[63]canon 2008-2009'!$B$85:$P$96</definedName>
    <definedName name="FPNOV">'[63]canon 2008-2009'!$B$3:$P$21</definedName>
    <definedName name="FREGRT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[81]ingresos!#REF!</definedName>
    <definedName name="Fvta">'[107]Ventas Campos'!$R$8:$R$13</definedName>
    <definedName name="fyuiyu">#REF!</definedName>
    <definedName name="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[108]composición!$G$22</definedName>
    <definedName name="gabry" localSheetId="1" hidden="1">{"Estado de Cobranzas pag 1",#N/A,FALSE,"RESUMEN";"Estado de Cobranzas pag 2",#N/A,FALSE,"RESUMEN";"Estado de Cobranzas pag 3",#N/A,FALSE,"RESUMEN"}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localSheetId="1" hidden="1">{"Estado de Cobranzas pag 1",#N/A,FALSE,"RESUMEN";"Estado de Cobranzas pag 2",#N/A,FALSE,"RESUMEN";"Estado de Cobranzas pag 3",#N/A,FALSE,"RESUMEN"}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localSheetId="1" hidden="1">{"Estado de Cobranzas pag 1",#N/A,FALSE,"RESUMEN";"Estado de Cobranzas pag 2",#N/A,FALSE,"RESUMEN";"Estado de Cobranzas pag 3",#N/A,FALSE,"RESUMEN"}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[109]Macro1!#REF!</definedName>
    <definedName name="graf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'[110]Gráficos - Fazendas'!$B$6</definedName>
    <definedName name="Grãos2" localSheetId="1" hidden="1">{"'Sheet1'!$A$1:$H$145"}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'[2]IRSA HIST'!#REF!</definedName>
    <definedName name="hi">'[10]IRSA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[111]Prices!#REF!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'[20]Sarmiento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localSheetId="1" hidden="1">{"'Sheet1'!$A$1:$H$145"}</definedName>
    <definedName name="HTML_Control" hidden="1">{"'Sheet1'!$A$1:$H$145"}</definedName>
    <definedName name="HTML_Control_1" localSheetId="1" hidden="1">{"'TG'!$A$1:$L$37"}</definedName>
    <definedName name="HTML_Control_1" hidden="1">{"'TG'!$A$1:$L$37"}</definedName>
    <definedName name="html_control_arrendamento" localSheetId="1" hidden="1">{"'Sheet1'!$A$1:$H$145"}</definedName>
    <definedName name="html_control_arrendamento" hidden="1">{"'Sheet1'!$A$1:$H$145"}</definedName>
    <definedName name="html_control_sugarcane_grains" localSheetId="1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localSheetId="1" hidden="1">{"Estado de Cobranzas pag 1",#N/A,FALSE,"RESUMEN";"Estado de Cobranzas pag 2",#N/A,FALSE,"RESUMEN";"Estado de Cobranzas pag 3",#N/A,FALSE,"RESUMEN"}</definedName>
    <definedName name="hyfnhf" hidden="1">{"Estado de Cobranzas pag 1",#N/A,FALSE,"RESUMEN";"Estado de Cobranzas pag 2",#N/A,FALSE,"RESUMEN";"Estado de Cobranzas pag 3",#N/A,FALSE,"RESUMEN"}</definedName>
    <definedName name="hyhh" localSheetId="1" hidden="1">{#N/A,#N/A,FALSE,"INDICE";#N/A,#N/A,FALSE,"Anexo I";#N/A,#N/A,FALSE,"Anexo II";#N/A,#N/A,FALSE,"Anexo II descr";#N/A,#N/A,FALSE,"Anexo III";#N/A,#N/A,FALSE,"Anexo III descr"}</definedName>
    <definedName name="hyhh" hidden="1">{#N/A,#N/A,FALSE,"INDICE";#N/A,#N/A,FALSE,"Anexo I";#N/A,#N/A,FALSE,"Anexo II";#N/A,#N/A,FALSE,"Anexo II descr";#N/A,#N/A,FALSE,"Anexo III";#N/A,#N/A,FALSE,"Anexo III descr"}</definedName>
    <definedName name="hyrhy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[66]HASA!#REF!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'[55]Nota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localSheetId="1" hidden="1">{"Skala CF",#N/A,FALSE,"Hungary - 3rd dist. Skala";"Skala inputs",#N/A,FALSE,"Hungary - 3rd dist. Skala"}</definedName>
    <definedName name="iiii" hidden="1">{"Skala CF",#N/A,FALSE,"Hungary - 3rd dist. Skala";"Skala inputs",#N/A,FALSE,"Hungary - 3rd dist. Skala"}</definedName>
    <definedName name="iiiuui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'[35]#¡REF'!$A$1:$F$135</definedName>
    <definedName name="Impresión_Anexo_A">'[112]ANEXO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localSheetId="1" hidden="1">{#N/A,#N/A,FALSE,"INDICE";#N/A,#N/A,FALSE,"Anexo I";#N/A,#N/A,FALSE,"Anexo II";#N/A,#N/A,FALSE,"Anexo II descr";#N/A,#N/A,FALSE,"Anexo III";#N/A,#N/A,FALSE,"Anexo III descr"}</definedName>
    <definedName name="in" hidden="1">{#N/A,#N/A,FALSE,"INDICE";#N/A,#N/A,FALSE,"Anexo I";#N/A,#N/A,FALSE,"Anexo II";#N/A,#N/A,FALSE,"Anexo II descr";#N/A,#N/A,FALSE,"Anexo III";#N/A,#N/A,FALSE,"Anexo III descr"}</definedName>
    <definedName name="INC">'[55]Nota 8'!$F$36</definedName>
    <definedName name="inco">[113]BASE!#REF!</definedName>
    <definedName name="Indeterm">#REF!</definedName>
    <definedName name="indirecto">[114]credito!#REF!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[93]EFE!$C$3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[82]HASA!#REF!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[115]Hoja1!$A$1:$A$8</definedName>
    <definedName name="IRSAResumen">#REF!</definedName>
    <definedName name="IRSASemanal">#REF!</definedName>
    <definedName name="IS">'[43]MONTANTE 1'!#REF!</definedName>
    <definedName name="iva">[66]HASA!#REF!</definedName>
    <definedName name="Ivanna">#REF!</definedName>
    <definedName name="Ivanna1">#REF!</definedName>
    <definedName name="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localSheetId="1" hidden="1">{"Estado de Cobranzas pag 1",#N/A,FALSE,"RESUMEN";"Estado de Cobranzas pag 2",#N/A,FALSE,"RESUMEN";"Estado de Cobranzas pag 3",#N/A,FALSE,"RESUMEN"}</definedName>
    <definedName name="jhgjhg" hidden="1">{"Estado de Cobranzas pag 1",#N/A,FALSE,"RESUMEN";"Estado de Cobranzas pag 2",#N/A,FALSE,"RESUMEN";"Estado de Cobranzas pag 3",#N/A,FALSE,"RESUMEN"}</definedName>
    <definedName name="jhjh" localSheetId="1" hidden="1">{#N/A,#N/A,FALSE,"INDICE";#N/A,#N/A,FALSE,"Anexo I";#N/A,#N/A,FALSE,"Anexo II";#N/A,#N/A,FALSE,"Anexo II descr";#N/A,#N/A,FALSE,"Anexo III";#N/A,#N/A,FALSE,"Anexo III descr"}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'[2]IRSA HIST'!#REF!</definedName>
    <definedName name="jjj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'[77]Deuda Estabilizada Grupo'!$K$11</definedName>
    <definedName name="khgf">#REF!</definedName>
    <definedName name="KIL">#REF!</definedName>
    <definedName name="Kilogramos">#REF!</definedName>
    <definedName name="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localSheetId="1" hidden="1">{"Estado de Cobranzas pag 1",#N/A,FALSE,"RESUMEN";"Estado de Cobranzas pag 2",#N/A,FALSE,"RESUMEN";"Estado de Cobranzas pag 3",#N/A,FALSE,"RESUMEN"}</definedName>
    <definedName name="kjkjkjkjkjkj" hidden="1">{"Estado de Cobranzas pag 1",#N/A,FALSE,"RESUMEN";"Estado de Cobranzas pag 2",#N/A,FALSE,"RESUMEN";"Estado de Cobranzas pag 3",#N/A,FALSE,"RESUMEN"}</definedName>
    <definedName name="kkiii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[116]S.Inic!$G$6</definedName>
    <definedName name="LIM">#REF!</definedName>
    <definedName name="LINTASC">#REF!</definedName>
    <definedName name="Liq_FPC">[33]AP!#REF!,[33]AP!#REF!,[33]AP!#REF!,[33]AP!#REF!</definedName>
    <definedName name="List_ARPopulation">'[117]AR Drop Downs'!$I$5:$I$10</definedName>
    <definedName name="List_Curr">[89]Currency!$B$9:$B$31</definedName>
    <definedName name="List_ExpandedTesting">'[117]AR Drop Downs'!$E$5:$E$8</definedName>
    <definedName name="List_Level_Assr">[99]DropDown!$B$1:$B$4</definedName>
    <definedName name="List_LevelAssurance">'[117]AR Drop Downs'!$A$5:$A$8</definedName>
    <definedName name="List_Number_of_Exceptions_Identified">'[117]AR Drop Downs'!$K$5:$K$27</definedName>
    <definedName name="List_NumberTolerableExceptions">'[117]AR Drop Downs'!$C$5:$C$8</definedName>
    <definedName name="List_Proj_Meth">[99]DropDown!$H$1:$H$2</definedName>
    <definedName name="List_Samp_Sel">[99]DropDown!$D$1:$D$4</definedName>
    <definedName name="List_SampleSelectionMethod">'[117]AR Drop Downs'!$G$5:$G$7</definedName>
    <definedName name="List_TypeProcedure">'[118]Drop Down'!$A$2:$A$7</definedName>
    <definedName name="LISTA">[119]PPTX!$XFC$1:$XFC$9</definedName>
    <definedName name="ListaCR">#REF!</definedName>
    <definedName name="ListaMes">#REF!</definedName>
    <definedName name="lklklk" localSheetId="1" hidden="1">{#N/A,#N/A,FALSE,"INDICE";#N/A,#N/A,FALSE,"Anexo I";#N/A,#N/A,FALSE,"Anexo II";#N/A,#N/A,FALSE,"Anexo II descr";#N/A,#N/A,FALSE,"Anexo III";#N/A,#N/A,FALSE,"Anexo III descr"}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localSheetId="1" hidden="1">{"Estado de Cobranzas pag 1",#N/A,FALSE,"RESUMEN";"Estado de Cobranzas pag 2",#N/A,FALSE,"RESUMEN";"Estado de Cobranzas pag 3",#N/A,FALSE,"RESUMEN"}</definedName>
    <definedName name="lklklklkl" hidden="1">{"Estado de Cobranzas pag 1",#N/A,FALSE,"RESUMEN";"Estado de Cobranzas pag 2",#N/A,FALSE,"RESUMEN";"Estado de Cobranzas pag 3",#N/A,FALSE,"RESUMEN"}</definedName>
    <definedName name="lklklklklkl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[120]Prevision!$Q$2:$Q$12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[121]PAGE2!$C$14</definedName>
    <definedName name="MAT">#REF!</definedName>
    <definedName name="MATE">#REF!</definedName>
    <definedName name="MATRIX">#REF!</definedName>
    <definedName name="matriz">'[122]control anexo deloitte'!$A$4:$C$135</definedName>
    <definedName name="MCALL">#REF!</definedName>
    <definedName name="MCCANNC">#REF!</definedName>
    <definedName name="mcs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[34]BASE!$DJ$3:$DP$23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[120]Prevision!$P$2:$P$12</definedName>
    <definedName name="mmmmm" hidden="1">'[123]400800'!$D$30:$D$33</definedName>
    <definedName name="mmmmmmm" hidden="1">[123]PREVCINE!$C$11:$C$59</definedName>
    <definedName name="mmmmmmmm" hidden="1">'[123]400800'!$C$30:$C$33</definedName>
    <definedName name="mmmmmmmmmm" hidden="1">[123]PREVCINE!$D$11:$D$59</definedName>
    <definedName name="Modificar_celdas_Anexo_A">'[112]ANEXO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[124]FEBMZO!$A$2:$H$75</definedName>
    <definedName name="muestreolocales" hidden="1">[125]XREF!#REF!</definedName>
    <definedName name="MXP">#REF!</definedName>
    <definedName name="MYU">#REF!</definedName>
    <definedName name="MYU.">#N/A</definedName>
    <definedName name="MYU..">#N/A</definedName>
    <definedName name="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[126]otr_rio!#REF!</definedName>
    <definedName name="nane" hidden="1">'[127]Intangibles  Movement'!$M$27</definedName>
    <definedName name="NAVB">#REF!</definedName>
    <definedName name="ndnia" localSheetId="1" hidden="1">{#N/A,#N/A,FALSE,"INDICE";#N/A,#N/A,FALSE,"Anexo I";#N/A,#N/A,FALSE,"Anexo II";#N/A,#N/A,FALSE,"Anexo II descr";#N/A,#N/A,FALSE,"Anexo III";#N/A,#N/A,FALSE,"Anexo III descr"}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[128]PARAMETROS!$P$5</definedName>
    <definedName name="NONPENSION">[121]PAGE2!$J$13:$L$20</definedName>
    <definedName name="NOTA">#REF!</definedName>
    <definedName name="nota5">[78]NOTAS!#REF!</definedName>
    <definedName name="notas">#REF!</definedName>
    <definedName name="nov">'[63]VMA '!#REF!</definedName>
    <definedName name="NSProjectionMethodIndex">'[129]Non-Statistical Sampling Master'!$C$63</definedName>
    <definedName name="NSRequiredLevelOfEvidenceItems">'[129]Non-Statistical Sampling Master'!$C$50:$C$53</definedName>
    <definedName name="nyrtnyr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[130]GANANCIAS!#REF!</definedName>
    <definedName name="OCC">'[55]Nota 8'!$F$78</definedName>
    <definedName name="OCNC">'[55]Nota 8'!$F$87</definedName>
    <definedName name="Octuber">[109]Macro1!#REF!</definedName>
    <definedName name="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LE_LINK15" localSheetId="3">IS!$B$3</definedName>
    <definedName name="OPC">'[55]Nota 8'!$F$186</definedName>
    <definedName name="operating_case">'[131]DRE - Proj'!#REF!</definedName>
    <definedName name="ORDEN">#REF!</definedName>
    <definedName name="ORDEN2">#REF!</definedName>
    <definedName name="ORDEN3">#REF!</definedName>
    <definedName name="Origen_SubTotal">'[106]O EJEC '!#REF!</definedName>
    <definedName name="OSCAR1">#REF!</definedName>
    <definedName name="OTI">#REF!</definedName>
    <definedName name="OTR">#REF!</definedName>
    <definedName name="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'[27]1998'!#REF!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'[132]Datos del Balance'!$B$9</definedName>
    <definedName name="PB">[40]Consolidado!#REF!</definedName>
    <definedName name="PBAS">#REF!</definedName>
    <definedName name="PBLANC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>#REF!,#REF!</definedName>
    <definedName name="PENSION">[121]PAGE2!$C$13:$E$20</definedName>
    <definedName name="PER">#REF!</definedName>
    <definedName name="percepyreten">#REF!</definedName>
    <definedName name="perforaciones">#REF!</definedName>
    <definedName name="PERIOD_END">[71]Básico!$D$4</definedName>
    <definedName name="pf">#REF!</definedName>
    <definedName name="PF_APSA">[90]Data!$E$150</definedName>
    <definedName name="PF_Cresud">[90]Data!$E$148</definedName>
    <definedName name="PF_IRSA">[90]Data!$E$149</definedName>
    <definedName name="pg">[24]BDP!#REF!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[25]Entrada!#REF!</definedName>
    <definedName name="PN">'[55]Bce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'[99]Non-Statistical Sampling'!$F$26</definedName>
    <definedName name="popo" hidden="1">#REF!</definedName>
    <definedName name="PORTA">#REF!</definedName>
    <definedName name="portada">#REF!</definedName>
    <definedName name="PosicionNeta">'[90]Posición Financiera'!$B$9:$Z$111</definedName>
    <definedName name="p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localSheetId="1" hidden="1">{"Stodulki CF",#N/A,FALSE,"Czech - Stodulki";"Stodulki inputs",#N/A,FALSE,"Czech - Stodulki"}</definedName>
    <definedName name="pppp" hidden="1">{"Stodulki CF",#N/A,FALSE,"Czech - Stodulki";"Stodulki inputs",#N/A,FALSE,"Czech - Stodulki"}</definedName>
    <definedName name="ppppp">[120]Prevision!#REF!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'[133]Análisis 30-06-01'!#REF!</definedName>
    <definedName name="precios" hidden="1">'[133]Análisis 30-06-01'!#REF!</definedName>
    <definedName name="PREÇO">#REF!</definedName>
    <definedName name="PRELIM_TM2">#REF!</definedName>
    <definedName name="PREPARED_BY">[71]Básico!$J$3</definedName>
    <definedName name="PREPARED_DATE">[71]Básico!$J$4</definedName>
    <definedName name="Pres_Cliente">#REF!</definedName>
    <definedName name="Pres_Edificio">#REF!</definedName>
    <definedName name="Pres_Res">#REF!</definedName>
    <definedName name="Presu_Obra">[134]Inputs!$B$18</definedName>
    <definedName name="Presupuesto">[33]AP!#REF!,[33]AP!#REF!,[33]AP!#REF!,[33]AP!#REF!</definedName>
    <definedName name="PreviMayo">#REF!</definedName>
    <definedName name="prevision" hidden="1">"AS2DocumentBrowse"</definedName>
    <definedName name="PREVISIONES">#REF!:OFFSET(#REF!,#REF!-1,0)</definedName>
    <definedName name="Print_Area_MI">[135]tazrim!#REF!</definedName>
    <definedName name="Printout">[136]!Printout</definedName>
    <definedName name="Proc">#REF!</definedName>
    <definedName name="Prod">'[70]Por Material'!$A$1</definedName>
    <definedName name="produto">[79]Listas!$J$6:$J$81</definedName>
    <definedName name="PROMEDIOS">#REF!</definedName>
    <definedName name="Provjuicios">#REF!</definedName>
    <definedName name="Prueba" localSheetId="1" hidden="1">{#N/A,#N/A,FALSE,"Aging Summary";#N/A,#N/A,FALSE,"Ratio Analysis";#N/A,#N/A,FALSE,"Test 120 Day Accts";#N/A,#N/A,FALSE,"Tickmarks"}</definedName>
    <definedName name="Prueba" hidden="1">{#N/A,#N/A,FALSE,"Aging Summary";#N/A,#N/A,FALSE,"Ratio Analysis";#N/A,#N/A,FALSE,"Test 120 Day Accts";#N/A,#N/A,FALSE,"Tickmarks"}</definedName>
    <definedName name="pst" hidden="1">#REF!</definedName>
    <definedName name="PT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[137]AP!#REF!</definedName>
    <definedName name="Q_ConsTratAgua">#REF!</definedName>
    <definedName name="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localSheetId="1" hidden="1">{"Barandov CF",#N/A,FALSE,"Czech - Barandov";"Barandov inputs",#N/A,FALSE,"Czech - Barandov"}</definedName>
    <definedName name="qqqq" hidden="1">{"Barandov CF",#N/A,FALSE,"Czech - Barandov";"Barandov inputs",#N/A,FALSE,"Czech - Barandov"}</definedName>
    <definedName name="qqqqqqqqq" localSheetId="1" hidden="1">{"Estado de Cobranzas pag 1",#N/A,FALSE,"RESUMEN";"Estado de Cobranzas pag 2",#N/A,FALSE,"RESUMEN";"Estado de Cobranzas pag 3",#N/A,FALSE,"RESUMEN"}</definedName>
    <definedName name="qqqqqqqqq" hidden="1">{"Estado de Cobranzas pag 1",#N/A,FALSE,"RESUMEN";"Estado de Cobranzas pag 2",#N/A,FALSE,"RESUMEN";"Estado de Cobranzas pag 3",#N/A,FALSE,"RESUMEN"}</definedName>
    <definedName name="qqqqqqqqqqqqqqq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[138]Dic02!#REF!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[34]BASE!$A$2:OFFSET([34]BASE!$D$2,[34]BASE!$D$1-2,0)</definedName>
    <definedName name="Ref_101" hidden="1">2</definedName>
    <definedName name="Reg">[139]BASE!#REF!</definedName>
    <definedName name="relat3">[128]EMPREENDIMENTO!$B$2:$O$214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[34]Resto!$F$3:OFFSET([34]Resto!$I$3,[34]Resto!$I$2-3,0)</definedName>
    <definedName name="RESTOALTAANT">[34]Resto!$P$3:OFFSET([34]Resto!$S$3,[34]Resto!$S$2-3,0)</definedName>
    <definedName name="RESTOMORAACTUAL">[34]Resto!$A$3:OFFSET([34]Resto!$D$3,[34]Resto!$D$2-3,0)</definedName>
    <definedName name="RESTOMORAANT">[34]Resto!$K$3:OFFSET([34]Resto!$N$3,[34]Resto!$N$2-3,0)</definedName>
    <definedName name="RESU_COM">#REF!</definedName>
    <definedName name="resul">#REF!</definedName>
    <definedName name="RESUL2">#REF!</definedName>
    <definedName name="Resumen">#REF!</definedName>
    <definedName name="Rf10Y">[77]Parámetros!$C$5</definedName>
    <definedName name="RFYPT">'[55]Nota 8'!$F$202</definedName>
    <definedName name="RFYPTP">'[55]Nota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[140]RoXDataTables!$O$3:$O$4</definedName>
    <definedName name="RoXAppServ" hidden="1">[140]RoXDataTables!$Y$3:$Y$25</definedName>
    <definedName name="RoXBasketPrice" hidden="1">[140]RoXDataTables!$AI$3:$AI$10</definedName>
    <definedName name="RoXBasketType" hidden="1">[140]RoXDataTables!$AG$3:$AG$6</definedName>
    <definedName name="RoXBook" hidden="1">[140]RoXDataTables!$BC$3:$BC$314</definedName>
    <definedName name="RoXCurrency" hidden="1">[140]RoXDataTables!$AY$13:$AY$68</definedName>
    <definedName name="RoXDayCount" hidden="1">[140]RoXDataTables!$CA$3:$CA$26</definedName>
    <definedName name="RoXDecomp" hidden="1">[140]RoXDataTables!$M$3:$M$5</definedName>
    <definedName name="RoXDispAtt" hidden="1">[140]RoXDataTables!$AU$3:$AU$1216</definedName>
    <definedName name="RoXEquality" hidden="1">[140]RoXDataTables!$A$3:$A$11</definedName>
    <definedName name="RoXExchange" hidden="1">[140]RoXDataTables!$BM$3:$BM$180</definedName>
    <definedName name="RoXExpandGreeks" hidden="1">[140]RoXDataTables!$BG$3:$BG$5</definedName>
    <definedName name="RoXFrequency" hidden="1">[140]RoXDataTables!$CC$3:$CC$6</definedName>
    <definedName name="RoXGroup" hidden="1">[140]RoXDataTables!$E$3:$E$5</definedName>
    <definedName name="RoXGroupBy" hidden="1">[140]RoXDataTables!$AM$3:$AM$4</definedName>
    <definedName name="RoXInstrClass" hidden="1">[140]RoXDataTables!$BK$3:$BK$8</definedName>
    <definedName name="RoXModelAccuracies" hidden="1">[140]RoXDataTables!$BI$3:$BI$5</definedName>
    <definedName name="RoXOtherScheduleType" hidden="1">[140]RoXDataTables!$BE$3:$BE$21</definedName>
    <definedName name="RoXPriceSource" hidden="1">[140]RoXDataTables!$I$3:$I$5</definedName>
    <definedName name="RoXQueryAtt" hidden="1">[140]RoXDataTables!$AS$3:$AS$748</definedName>
    <definedName name="RoXScApplyTo" hidden="1">[140]RoXDataTables!$BA$3:$BA$120</definedName>
    <definedName name="RoXScParam" hidden="1">[140]RoXDataTables!$Q$3:$Q$13</definedName>
    <definedName name="RoXScShift" hidden="1">[140]RoXDataTables!$S$3:$S$4</definedName>
    <definedName name="RoXScType" hidden="1">[140]RoXDataTables!$U$3:$U$5</definedName>
    <definedName name="RoXSetScheduleType" hidden="1">[140]RoXDataTables!$AE$3:$AE$9</definedName>
    <definedName name="RoXSort" hidden="1">[140]RoXDataTables!$C$3:$C$7</definedName>
    <definedName name="RoXSource" hidden="1">[140]RoXDataTables!$AW$3:$AW$7</definedName>
    <definedName name="RoXVolAbsDiff" hidden="1">[140]RoXDataTables!$AO$3:$AO$4</definedName>
    <definedName name="RoXVolBasketCalc" hidden="1">[140]RoXDataTables!$AC$3:$AC$4</definedName>
    <definedName name="RoXVolFixedFloat" hidden="1">[140]RoXDataTables!$AQ$3:$AQ$4</definedName>
    <definedName name="RoXVolImplBasis" hidden="1">[140]RoXDataTables!$AA$3:$AA$8</definedName>
    <definedName name="RoXVolSkew" hidden="1">[140]RoXDataTables!$AK$3:$AK$5</definedName>
    <definedName name="RoXYCBasis" hidden="1">[140]RoXDataTables!$W$3:$W$23</definedName>
    <definedName name="RoXYesNo" hidden="1">[140]RoXDataTables!$G$3:$G$4</definedName>
    <definedName name="RoXZeroPos" hidden="1">[140]RoXDataTables!$K$3:$K$5</definedName>
    <definedName name="RPTH">[101]EE.RR!#REF!</definedName>
    <definedName name="RptLang">[141]פרמטרים!$B$15</definedName>
    <definedName name="r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'[55]Nota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'[14]IRSA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'[131]DRE - Proj'!#REF!</definedName>
    <definedName name="Samp_TM_Exp_Diff">'[89]Non-Statistical Sampling'!#REF!</definedName>
    <definedName name="santiago">#REF!</definedName>
    <definedName name="SAPBEXdnldView" hidden="1">"DBJMIBUR0KWE08YKHT0YI34KK"</definedName>
    <definedName name="SAPBEXhrIndnt" hidden="1">3</definedName>
    <definedName name="SAPBEXrevision" hidden="1">1</definedName>
    <definedName name="SAPBEXsysID" hidden="1">"BIP"</definedName>
    <definedName name="SAPBEXwbID" hidden="1">"EZGDP75PDYE0ABHR0O60DAX2X"</definedName>
    <definedName name="SAR">#REF!</definedName>
    <definedName name="sas">#REF!</definedName>
    <definedName name="sasasas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[78]NOTAS!#REF!</definedName>
    <definedName name="sdsds">#REF!</definedName>
    <definedName name="SEG">#REF!</definedName>
    <definedName name="seguros">[78]NOTAS!#REF!</definedName>
    <definedName name="SEQUENCIA">[142]PARAMETROS!$P$4</definedName>
    <definedName name="SER">#REF!</definedName>
    <definedName name="seses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'[143]Sarmiento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[144]MOVCRE!$A$1:$L$38</definedName>
    <definedName name="SMOV">#REF!</definedName>
    <definedName name="Soca">#REF!</definedName>
    <definedName name="SOCN">#REF!</definedName>
    <definedName name="Speed">#REF!</definedName>
    <definedName name="SPXIndex">+OFFSET('[145]US BBRESHOP Index vs S&amp;P500'!$G$6,0,0,COUNT('[145]US BBRESHOP Index vs S&amp;P500'!$G:$G))</definedName>
    <definedName name="sre" hidden="1">#REF!</definedName>
    <definedName name="s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>#REF!</definedName>
    <definedName name="SSSS" localSheetId="1" hidden="1">{"prom_mutu",#N/A,FALSE,"graf_prom_coloc";"prom_colu",#N/A,FALSE,"graf_prom_coloc"}</definedName>
    <definedName name="SSSS" hidden="1">{"prom_mutu",#N/A,FALSE,"graf_prom_coloc";"prom_colu",#N/A,FALSE,"graf_prom_coloc"}</definedName>
    <definedName name="STAFE">#REF!</definedName>
    <definedName name="Strat_1_Def">'[89]Non-Statistical Sampling'!#REF!</definedName>
    <definedName name="Strat_1_It">'[89]Non-Statistical Sampling'!#REF!</definedName>
    <definedName name="Strat_1_T">'[89]Non-Statistical Sampling'!#REF!</definedName>
    <definedName name="Strat_2_Def">'[89]Non-Statistical Sampling'!#REF!</definedName>
    <definedName name="Strat_2_It">'[89]Non-Statistical Sampling'!#REF!</definedName>
    <definedName name="Strat_2_T">'[89]Non-Statistical Sampling'!#REF!</definedName>
    <definedName name="Strat_Def">'[89]Non-Statistical Sampling'!#REF!</definedName>
    <definedName name="Strat_T_It">'[89]Non-Statistical Sampling'!#REF!</definedName>
    <definedName name="Strat_T_T">'[89]Non-Statistical Sampling'!#REF!</definedName>
    <definedName name="SUC">#REF!</definedName>
    <definedName name="sucseguros">'[146]Dist. seguros total'!$A$3:$A$107</definedName>
    <definedName name="sugarcane">'[110]Gráficos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[72]Tables!$A$4:$A$131</definedName>
    <definedName name="szszsz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localSheetId="1" hidden="1">{"Estado de Cobranzas pag 1",#N/A,FALSE,"RESUMEN";"Estado de Cobranzas pag 2",#N/A,FALSE,"RESUMEN";"Estado de Cobranzas pag 3",#N/A,FALSE,"RESUMEN"}</definedName>
    <definedName name="ta" hidden="1">{"Estado de Cobranzas pag 1",#N/A,FALSE,"RESUMEN";"Estado de Cobranzas pag 2",#N/A,FALSE,"RESUMEN";"Estado de Cobranzas pag 3",#N/A,FALSE,"RESUMEN"}</definedName>
    <definedName name="tab_cur">[147]tab_cur!$A$1:$B$62</definedName>
    <definedName name="tabla">'[148]nueva reseña'!#REF!</definedName>
    <definedName name="tabla1">#REF!</definedName>
    <definedName name="TABLE">[149]PAGE3!$B$15:$H$36</definedName>
    <definedName name="TABLE_A">#REF!</definedName>
    <definedName name="TABLE_B">#REF!</definedName>
    <definedName name="TABLE_C">#REF!</definedName>
    <definedName name="TAFRIT">#REF!</definedName>
    <definedName name="Talhão">[79]Listas!$D$6:$D$114</definedName>
    <definedName name="tArg">[100]Parámetros!$C$5</definedName>
    <definedName name="TARGETS">[121]PAGE2!$G$35:$I$39</definedName>
    <definedName name="tasastot">#REF!</definedName>
    <definedName name="TAsto">OFFSET(#REF!,0,0,COUNTA(#REF!),COUNTA(#REF!))</definedName>
    <definedName name="taxburden_scenario">'[131]DRE - Proj'!#REF!</definedName>
    <definedName name="TAXES">#N/A</definedName>
    <definedName name="tBra">[77]Parámetros!#REF!</definedName>
    <definedName name="TC">'[150]VNR 07'!$A$2:$X$30</definedName>
    <definedName name="TC300613FY">'[151]Deuda Estructural'!$L$7</definedName>
    <definedName name="TCEUR">'[152]Credit Suisse (CER)'!$D$8</definedName>
    <definedName name="TCUSD">'[152]Credit Suisse (CER)'!$D$7</definedName>
    <definedName name="tdolares">#REF!</definedName>
    <definedName name="TEM">#REF!</definedName>
    <definedName name="Test_Targ">'[99]Non-Statistical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'[153]ORDENES LIBERTADOR'!#REF!</definedName>
    <definedName name="TEST15">'[153]ORDENES LIBERTADOR'!#REF!</definedName>
    <definedName name="TEST16">'[153]ORDENES LIBERTADOR'!#REF!</definedName>
    <definedName name="TEST17">'[153]ORDENES LIBERTADOR'!#REF!</definedName>
    <definedName name="TEST18">'[153]ORDENES LIBERTADOR'!#REF!</definedName>
    <definedName name="TEST19">'[153]ORDENES LIBERTADOR'!#REF!</definedName>
    <definedName name="TEST2">#REF!</definedName>
    <definedName name="TEST20">'[153]ORDENES LIBERTADOR'!#REF!</definedName>
    <definedName name="TEST21">'[153]ORDENES LIBERTADOR'!#REF!</definedName>
    <definedName name="TEST22">'[153]ORDENES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'[154]Mayor APSA'!#REF!</definedName>
    <definedName name="TEST62">'[154]Mayor APSA'!#REF!</definedName>
    <definedName name="TEST63">'[154]Mayor APSA'!#REF!</definedName>
    <definedName name="TEST64">'[154]Mayor APSA'!#REF!</definedName>
    <definedName name="TEST65">'[154]Mayor APSA'!#REF!</definedName>
    <definedName name="TEST66">'[154]Mayor APSA'!#REF!</definedName>
    <definedName name="TEST67">'[154]Mayor APSA'!#REF!</definedName>
    <definedName name="TEST68">'[154]Mayor APSA'!#REF!</definedName>
    <definedName name="TEST69">'[154]Mayor APSA'!#REF!</definedName>
    <definedName name="TEST7">#REF!</definedName>
    <definedName name="TEST70">'[154]Mayor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'[154]Mayor APSA'!#REF!</definedName>
    <definedName name="TEST77">'[154]Mayor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[155]PARAMETROS!$P$6</definedName>
    <definedName name="TESTHKEY">#REF!</definedName>
    <definedName name="TESTKEYS">#REF!</definedName>
    <definedName name="TESTVKEY">#REF!</definedName>
    <definedName name="teterh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'[156]Bce. (Aj)'!#REF!</definedName>
    <definedName name="TextRefCopy10">#REF!</definedName>
    <definedName name="TextRefCopy11">#REF!</definedName>
    <definedName name="TextRefCopy12">#REF!</definedName>
    <definedName name="TextRefCopy13">[157]Patrimonio!$B$55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[111]Prices!#REF!</definedName>
    <definedName name="Tipo_Agua">#REF!</definedName>
    <definedName name="tipoOP">#REF!</definedName>
    <definedName name="tipoopcion">#REF!</definedName>
    <definedName name="TIPOPROD">'[158] x tipo op '!$A$3:OFFSET('[158] x tipo op '!$F$3,'[158] x tipo op '!$H$4-3,0)</definedName>
    <definedName name="TITLE">#REF!</definedName>
    <definedName name="titulo">#REF!</definedName>
    <definedName name="Títulos_a_imprimir_IM">#REF!</definedName>
    <definedName name="tjutmh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OFFSET([159]Mayor!$L$18,0,0,COUNTA([159]Mayor!$I$18:$I$65501),1)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'[160]Curva Cert ARCOS E12'!#REF!</definedName>
    <definedName name="Transparencia">#REF!</definedName>
    <definedName name="TRAT_AGUA">#REF!</definedName>
    <definedName name="TratC">#REF!</definedName>
    <definedName name="tretr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localSheetId="1" hidden="1">{#N/A,#N/A,FALSE,"INDICE";#N/A,#N/A,FALSE,"Anexo I";#N/A,#N/A,FALSE,"Anexo II";#N/A,#N/A,FALSE,"Anexo II descr";#N/A,#N/A,FALSE,"Anexo III";#N/A,#N/A,FALSE,"Anexo III descr"}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'[129]Global Data'!$B$92:$B$95</definedName>
    <definedName name="ttt" hidden="1">#REF!</definedName>
    <definedName name="ttth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localSheetId="1" hidden="1">{"Estado de Cobranzas pag 1",#N/A,FALSE,"RESUMEN";"Estado de Cobranzas pag 2",#N/A,FALSE,"RESUMEN";"Estado de Cobranzas pag 3",#N/A,FALSE,"RESUMEN"}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localSheetId="1" hidden="1">{"Estado de Cobranzas pag 1",#N/A,FALSE,"RESUMEN";"Estado de Cobranzas pag 2",#N/A,FALSE,"RESUMEN";"Estado de Cobranzas pag 3",#N/A,FALSE,"RESUMEN"}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[120]Prevision!$N$2:$N$12</definedName>
    <definedName name="utyuyu">#REF!</definedName>
    <definedName name="uu">#REF!</definedName>
    <definedName name="uuu" hidden="1">#REF!</definedName>
    <definedName name="uuuu" localSheetId="1" hidden="1">{"Rasnitz CF",#N/A,FALSE,"Germany - Rasnitz";"Rasnitz inputs",#N/A,FALSE,"Germany - Rasnitz"}</definedName>
    <definedName name="uuuu" hidden="1">{"Rasnitz CF",#N/A,FALSE,"Germany - Rasnitz";"Rasnitz inputs",#N/A,FALSE,"Germany - Rasnitz"}</definedName>
    <definedName name="uv">'[161]U-V'!#REF!</definedName>
    <definedName name="u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[162]AP!#REF!</definedName>
    <definedName name="Valeria">#REF!</definedName>
    <definedName name="valeria1">#REF!</definedName>
    <definedName name="Validacion">[84]Validación!$A$2:$G$107</definedName>
    <definedName name="Valuación">#REF!</definedName>
    <definedName name="vantas052011">'[63]ventas '!$AC$2:$AE$72</definedName>
    <definedName name="VARCAPCORR">#REF!</definedName>
    <definedName name="VARI">#REF!</definedName>
    <definedName name="Variacion">[163]base!#REF!</definedName>
    <definedName name="VARIOS96">'[35]#¡REF'!$A$1:$N$67</definedName>
    <definedName name="varios97">'[35]#¡REF'!$A$1:$N$81</definedName>
    <definedName name="VE" hidden="1">[108]composición!$G$8</definedName>
    <definedName name="ven">#REF!</definedName>
    <definedName name="vencimientos">#REF!</definedName>
    <definedName name="ventas">#REF!</definedName>
    <definedName name="ventas012011">'[63]ventas '!$J$2:$L$68</definedName>
    <definedName name="ventas022011">'[63]ventas '!$N$2:$P$68</definedName>
    <definedName name="ventas032011">'[63]ventas '!$S$2:$U$69</definedName>
    <definedName name="ventas042011">'[63]ventas '!$X$2:$Z$71</definedName>
    <definedName name="ventas062011">'[63]ventas '!$AG$2:$AI$71</definedName>
    <definedName name="ventas112011">'[63]ventas '!$B$3:$D$69</definedName>
    <definedName name="ventas122010">'[63]ventas '!$F$2:$H$68</definedName>
    <definedName name="ventasabril">'[63]ventas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'[164]ventas por mes'!$A$1:$K$66</definedName>
    <definedName name="ventasvarias">#REF!</definedName>
    <definedName name="VERNI" hidden="1">[108]composición!$S$1:$S$65536</definedName>
    <definedName name="VEROG" hidden="1">[108]composición!$G$11</definedName>
    <definedName name="VERON" hidden="1">[165]XREF!$A$2:$IV$2</definedName>
    <definedName name="VERONI" hidden="1">[108]composición!$G$11</definedName>
    <definedName name="VERONICA" hidden="1">[108]composición!$G$11</definedName>
    <definedName name="VERSION">[42]Resumo!#REF!</definedName>
    <definedName name="VG" hidden="1">#REF!</definedName>
    <definedName name="vgt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'[63]VMA '!#REF!</definedName>
    <definedName name="vmaene">'[63]VMA '!#REF!</definedName>
    <definedName name="vmaene2009">'[63]VMA '!#REF!</definedName>
    <definedName name="vmamarzo">'[63]VMA '!$A$2:$I$63</definedName>
    <definedName name="vnvnbv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localSheetId="1" hidden="1">{"Estado de Cobranzas pag 1",#N/A,FALSE,"RESUMEN";"Estado de Cobranzas pag 2",#N/A,FALSE,"RESUMEN";"Estado de Cobranzas pag 3",#N/A,FALSE,"RESUMEN"}</definedName>
    <definedName name="wqewq" hidden="1">{"Estado de Cobranzas pag 1",#N/A,FALSE,"RESUMEN";"Estado de Cobranzas pag 2",#N/A,FALSE,"RESUMEN";"Estado de Cobranzas pag 3",#N/A,FALSE,"RESUMEN"}</definedName>
    <definedName name="wqw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localSheetId="1" hidden="1">{"4th. Dist CF",#N/A,FALSE,"Hungary - 4th dist.";"4th dist inputs",#N/A,FALSE,"Hungary - 4th dist."}</definedName>
    <definedName name="wrn.4th._.dist.." hidden="1">{"4th. Dist CF",#N/A,FALSE,"Hungary - 4th dist.";"4th dist inputs",#N/A,FALSE,"Hungary - 4th dist."}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" hidden="1">{#N/A,#N/A,FALSE,"45th floor";#N/A,#N/A,FALSE,"46th floor ";#N/A,#N/A,FALSE,"MARCEAU";#N/A,#N/A,FALSE,"HAUSSMAN";#N/A,#N/A,FALSE,"SERBIE";#N/A,#N/A,FALSE,"BOISSIERE"}</definedName>
    <definedName name="wrn.all." hidden="1">{#N/A,#N/A,FALSE,"45th floor";#N/A,#N/A,FALSE,"46th floor ";#N/A,#N/A,FALSE,"MARCEAU";#N/A,#N/A,FALSE,"HAUSSMAN";#N/A,#N/A,FALSE,"SERBIE";#N/A,#N/A,FALSE,"BOISSIERE"}</definedName>
    <definedName name="wrn.AQC.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localSheetId="1" hidden="1">{"prom_mutu",#N/A,FALSE,"graf_prom_coloc";"prom_colu",#N/A,FALSE,"graf_prom_coloc"}</definedName>
    <definedName name="wrn.AQC._.Mensual." hidden="1">{"prom_mutu",#N/A,FALSE,"graf_prom_coloc";"prom_colu",#N/A,FALSE,"graf_prom_coloc"}</definedName>
    <definedName name="wrn.Barandov." localSheetId="1" hidden="1">{"Barandov CF",#N/A,FALSE,"Czech - Barandov";"Barandov inputs",#N/A,FALSE,"Czech - Barandov"}</definedName>
    <definedName name="wrn.Barandov." hidden="1">{"Barandov CF",#N/A,FALSE,"Czech - Barandov";"Barandov inputs",#N/A,FALSE,"Czech - Barandov"}</definedName>
    <definedName name="wrn.Consolidated." localSheetId="1" hidden="1">{"Consolidated 100%",#N/A,FALSE,"BV - Consolidation";"Consolidated share",#N/A,FALSE,"BV - Consolidation"}</definedName>
    <definedName name="wrn.Consolidated." hidden="1">{"Consolidated 100%",#N/A,FALSE,"BV - Consolidation";"Consolidated share",#N/A,FALSE,"BV - Consolidation"}</definedName>
    <definedName name="wrn.ESTRATIFICACIONES.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localSheetId="1" hidden="1">{#N/A,#N/A,FALSE,"45th FINAL ";#N/A,#N/A,FALSE,"46th FINAL "}</definedName>
    <definedName name="wrn.final." hidden="1">{#N/A,#N/A,FALSE,"45th FINAL ";#N/A,#N/A,FALSE,"46th FINAL "}</definedName>
    <definedName name="wrn.Gráficos.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localSheetId="1" hidden="1">{"Gyor CF",#N/A,FALSE,"Hungary - Gyor";"Gyor inputs",#N/A,FALSE,"Hungary - Gyor"}</definedName>
    <definedName name="wrn.Gyor." hidden="1">{"Gyor CF",#N/A,FALSE,"Hungary - Gyor";"Gyor inputs",#N/A,FALSE,"Hungary - Gyor"}</definedName>
    <definedName name="wrn.Indices._.y._.Separadores." localSheetId="1" hidden="1">{#N/A,#N/A,FALSE,"INDICE";#N/A,#N/A,FALSE,"Anexo I";#N/A,#N/A,FALSE,"Anexo II";#N/A,#N/A,FALSE,"Anexo II descr";#N/A,#N/A,FALSE,"Anexo III";#N/A,#N/A,FALSE,"Anexo III descr"}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localSheetId="1" hidden="1">{"Estado de Cobranzas pag 1",#N/A,FALSE,"RESUMEN";"Estado de Cobranzas pag 2",#N/A,FALSE,"RESUMEN";"Estado de Cobranzas pag 3",#N/A,FALSE,"RESUMEN"}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localSheetId="1" hidden="1">{"cf1.xls",#N/A,FALSE,"CF";"cfseg1.xls",#N/A,FALSE,"CF";"REV1.xls",#N/A,FALSE,"Rev";"REVANA1.XLS",#N/A,FALSE,"Rev";"IS1.xls",#N/A,FALSE,"IS";"ISQ1.xls",#N/A,FALSE,"IS"}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localSheetId="1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localSheetId="1" hidden="1">{"Rasnitz CF",#N/A,FALSE,"Germany - Rasnitz";"Rasnitz inputs",#N/A,FALSE,"Germany - Rasnitz"}</definedName>
    <definedName name="wrn.Rasnitz." hidden="1">{"Rasnitz CF",#N/A,FALSE,"Germany - Rasnitz";"Rasnitz inputs",#N/A,FALSE,"Germany - Rasnitz"}</definedName>
    <definedName name="wrn.report." localSheetId="1" hidden="1">{#N/A,#N/A,FALSE,"Cashflow Analysis";#N/A,#N/A,FALSE,"PV";#N/A,#N/A,FALSE,"Sensitivity Analysis";#N/A,#N/A,FALSE,"Scenario A"}</definedName>
    <definedName name="wrn.report." hidden="1">{#N/A,#N/A,FALSE,"Cashflow Analysis";#N/A,#N/A,FALSE,"PV";#N/A,#N/A,FALSE,"Sensitivity Analysis";#N/A,#N/A,FALSE,"Scenario A"}</definedName>
    <definedName name="wrn.reporte.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localSheetId="1" hidden="1">{"Skala CF",#N/A,FALSE,"Hungary - 3rd dist. Skala";"Skala inputs",#N/A,FALSE,"Hungary - 3rd dist. Skala"}</definedName>
    <definedName name="wrn.Skala." hidden="1">{"Skala CF",#N/A,FALSE,"Hungary - 3rd dist. Skala";"Skala inputs",#N/A,FALSE,"Hungary - 3rd dist. Skala"}</definedName>
    <definedName name="wrn.Stodulki." localSheetId="1" hidden="1">{"Stodulki CF",#N/A,FALSE,"Czech - Stodulki";"Stodulki inputs",#N/A,FALSE,"Czech - Stodulki"}</definedName>
    <definedName name="wrn.Stodulki." hidden="1">{"Stodulki CF",#N/A,FALSE,"Czech - Stodulki";"Stodulki inputs",#N/A,FALSE,"Czech - Stodulki"}</definedName>
    <definedName name="wrn.Value." localSheetId="1" hidden="1">{#N/A,#N/A,FALSE,"Cashflow Analysis";#N/A,#N/A,FALSE,"Sensitivity Analysis";#N/A,#N/A,FALSE,"PV";#N/A,#N/A,FALSE,"Scenario B"}</definedName>
    <definedName name="wrn.Value." hidden="1">{#N/A,#N/A,FALSE,"Cashflow Analysis";#N/A,#N/A,FALSE,"Sensitivity Analysis";#N/A,#N/A,FALSE,"PV";#N/A,#N/A,FALSE,"Scenario B"}</definedName>
    <definedName name="wrn.Vokovice." localSheetId="1" hidden="1">{"Vokovice CF",#N/A,FALSE,"Czech - Vokovice";"Vokovice inputs",#N/A,FALSE,"Czech - Vokovice"}</definedName>
    <definedName name="wrn.Vokovice." hidden="1">{"Vokovice CF",#N/A,FALSE,"Czech - Vokovice";"Vokovice inputs",#N/A,FALSE,"Czech - Vokovice"}</definedName>
    <definedName name="wrn.Workbook.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localSheetId="1" hidden="1">{"Zabki CF",#N/A,FALSE,"Poland - Warsaw Zabki";"Zabki inputs",#N/A,FALSE,"Poland - Warsaw Zabki"}</definedName>
    <definedName name="wrn.Zabki." hidden="1">{"Zabki CF",#N/A,FALSE,"Poland - Warsaw Zabki";"Zabki inputs",#N/A,FALSE,"Poland - Warsaw Zabki"}</definedName>
    <definedName name="wrn.דוח._.4." localSheetId="1" hidden="1">{"4-P1",#N/A,FALSE,"K";"4-P2",#N/A,FALSE,"K"}</definedName>
    <definedName name="wrn.דוח._.4." hidden="1">{"4-P1",#N/A,FALSE,"K";"4-P2",#N/A,FALSE,"K"}</definedName>
    <definedName name="wrn.דוח._.7א." localSheetId="1" hidden="1">{"7א-P1",#N/A,FALSE,"ראלי";"7א-P2",#N/A,FALSE,"ראלי";"7א-P3",#N/A,FALSE,"ראלי"}</definedName>
    <definedName name="wrn.דוח._.7א." hidden="1">{"7א-P1",#N/A,FALSE,"ראלי";"7א-P2",#N/A,FALSE,"ראלי";"7א-P3",#N/A,FALSE,"ראלי"}</definedName>
    <definedName name="wrn.דוח._.כספי." localSheetId="1" hidden="1">{"דוח כספי",#N/A,FALSE,"מאזנים";"דוח כספי",#N/A,FALSE,"דוח רוו""ה";"דוח כספי",#N/A,FALSE,"הון עצמי";"תזרים",#N/A,FALSE,"תזרים"}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localSheetId="1" hidden="1">{"דוח כספי",#N/A,FALSE,"מאזנים";"דוח כספי בבלי",#N/A,FALSE,"דוח רוו""ה";"דוח כספי בבלי",#N/A,FALSE,"הון עצמי";"דוח כספי בבלי",#N/A,FALSE,"תזרים"}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localSheetId="1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[66]HASA!#REF!</definedName>
    <definedName name="wt_2">[66]HASA!#REF!</definedName>
    <definedName name="www">#REF!</definedName>
    <definedName name="wwwwww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localSheetId="1" hidden="1">{"prom_mutu",#N/A,FALSE,"graf_prom_coloc";"prom_colu",#N/A,FALSE,"graf_prom_coloc"}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'[166]2.1.01.02.01.06'!#REF!</definedName>
    <definedName name="XREF_COLUMN_14" hidden="1">#REF!</definedName>
    <definedName name="XREF_COLUMN_15" hidden="1">#REF!</definedName>
    <definedName name="XREF_COLUMN_16" hidden="1">'[167]Selección partidas que suman'!#REF!</definedName>
    <definedName name="XREF_COLUMN_17" hidden="1">'[168]Previsión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'[167]Conciliaciones Bancarias'!#REF!</definedName>
    <definedName name="XREF_COLUMN_22" hidden="1">#REF!</definedName>
    <definedName name="XREF_COLUMN_23" hidden="1">'[167]Conciliaciones Bancarias'!#REF!</definedName>
    <definedName name="XREF_COLUMN_24" hidden="1">'[167]Conciliaciones Bancarias'!#REF!</definedName>
    <definedName name="XREF_COLUMN_25" hidden="1">'[167]Conciliaciones Bancarias'!#REF!</definedName>
    <definedName name="XREF_COLUMN_26" hidden="1">'[167]Conciliaciones Bancarias'!#REF!</definedName>
    <definedName name="XREF_COLUMN_27" hidden="1">#REF!</definedName>
    <definedName name="XREF_COLUMN_28" hidden="1">'[167]Conciliaciones Bancarias'!#REF!</definedName>
    <definedName name="XREF_COLUMN_29" hidden="1">'[167]Conciliaciones Bancarias'!#REF!</definedName>
    <definedName name="XREF_COLUMN_3" hidden="1">#REF!</definedName>
    <definedName name="XREF_COLUMN_30" hidden="1">'[167]Conciliaciones Bancarias'!#REF!</definedName>
    <definedName name="XREF_COLUMN_31" hidden="1">'[167]Conciliaciones Bancarias'!#REF!</definedName>
    <definedName name="XREF_COLUMN_32" hidden="1">'[167]Conciliaciones Bancarias'!#REF!</definedName>
    <definedName name="XREF_COLUMN_33" hidden="1">'[167]Conciliaciones Bancarias'!#REF!</definedName>
    <definedName name="XREF_COLUMN_34" hidden="1">'[167]Conciliaciones Bancarias'!#REF!</definedName>
    <definedName name="XREF_COLUMN_35" hidden="1">'[167]Conciliaciones Bancarias'!#REF!</definedName>
    <definedName name="XREF_COLUMN_36" hidden="1">'[167]Conciliaciones Bancarias'!#REF!</definedName>
    <definedName name="XREF_COLUMN_37" hidden="1">'[167]Conciliaciones Bancarias'!#REF!</definedName>
    <definedName name="XREF_COLUMN_38" hidden="1">'[167]Conciliaciones Bancarias'!#REF!</definedName>
    <definedName name="XREF_COLUMN_39" hidden="1">'[167]Conciliaciones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'[169]P.G.'!#REF!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'[170]GMP-11'!#REF!</definedName>
    <definedName name="XRefCopy100Row" hidden="1">#REF!</definedName>
    <definedName name="XRefCopy101" hidden="1">'[168]Cruce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'[171]Gastos de lanzamiento'!#REF!</definedName>
    <definedName name="XRefCopy103Row" hidden="1">#REF!</definedName>
    <definedName name="XRefCopy104" hidden="1">'[170]GMP-1'!#REF!</definedName>
    <definedName name="XRefCopy104Row" hidden="1">#REF!</definedName>
    <definedName name="XRefCopy105" hidden="1">'[168]Deudores pendientes de fact.'!#REF!</definedName>
    <definedName name="XRefCopy105Row" hidden="1">#REF!</definedName>
    <definedName name="XRefCopy106" hidden="1">'[170]GMP-1'!#REF!</definedName>
    <definedName name="XRefCopy106Row" hidden="1">#REF!</definedName>
    <definedName name="XRefCopy107" hidden="1">'[170]GMP-1'!#REF!</definedName>
    <definedName name="XRefCopy107Row" hidden="1">[172]XREF!#REF!</definedName>
    <definedName name="XRefCopy108" hidden="1">'[171]Gastos de lanzamiento'!#REF!</definedName>
    <definedName name="XRefCopy108Row" hidden="1">[172]XREF!#REF!</definedName>
    <definedName name="XRefCopy109" hidden="1">'[171]Gastos de lanzamiento'!#REF!</definedName>
    <definedName name="XRefCopy109Row" hidden="1">#REF!</definedName>
    <definedName name="XRefCopy10Row" hidden="1">[173]XREF!#REF!</definedName>
    <definedName name="XRefCopy11" hidden="1">#REF!</definedName>
    <definedName name="XRefCopy110" hidden="1">'[167]Conciliaciones Bancarias'!#REF!</definedName>
    <definedName name="XRefCopy110Row" hidden="1">#REF!</definedName>
    <definedName name="XRefCopy111" hidden="1">'[171]Gastos de lanzamiento'!#REF!</definedName>
    <definedName name="XRefCopy111Row" hidden="1">#REF!</definedName>
    <definedName name="XRefCopy112" hidden="1">'[171]Gastos de lanzamiento'!#REF!</definedName>
    <definedName name="XRefCopy112Row" hidden="1">#REF!</definedName>
    <definedName name="XRefCopy113" hidden="1">'[171]Gastos de lanzamiento'!#REF!</definedName>
    <definedName name="XRefCopy113Row" hidden="1">#REF!</definedName>
    <definedName name="XRefCopy114" hidden="1">'[171]Gastos de lanzamiento'!#REF!</definedName>
    <definedName name="XRefCopy114Row" hidden="1">#REF!</definedName>
    <definedName name="XRefCopy115" hidden="1">'[171]Gastos de lanzamiento'!#REF!</definedName>
    <definedName name="XRefCopy115Row" hidden="1">#REF!</definedName>
    <definedName name="XRefCopy116" hidden="1">'[171]Gastos de lanzamiento'!#REF!</definedName>
    <definedName name="XRefCopy116Row" hidden="1">#REF!</definedName>
    <definedName name="XRefCopy117" hidden="1">'[168]Previsión Incob.'!#REF!</definedName>
    <definedName name="XRefCopy117Row" hidden="1">#REF!</definedName>
    <definedName name="XRefCopy118" hidden="1">'[171]Gastos de lanzamiento'!#REF!</definedName>
    <definedName name="XRefCopy118Row" hidden="1">#REF!</definedName>
    <definedName name="XRefCopy119" hidden="1">'[171]Gastos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'[171]Gastos de lanzamiento'!#REF!</definedName>
    <definedName name="XRefCopy120Row" hidden="1">#REF!</definedName>
    <definedName name="XRefCopy121" hidden="1">'[171]Gastos de lanzamiento'!#REF!</definedName>
    <definedName name="XRefCopy121Row" hidden="1">#REF!</definedName>
    <definedName name="XRefCopy122" hidden="1">'[168]Cruce de listados c_GL'!#REF!</definedName>
    <definedName name="XRefCopy122Row" hidden="1">#REF!</definedName>
    <definedName name="XRefCopy123" hidden="1">'[171]Gastos de lanzamiento'!#REF!</definedName>
    <definedName name="XRefCopy123Row" hidden="1">#REF!</definedName>
    <definedName name="XRefCopy124" hidden="1">'[171]Gastos de lanzamiento'!#REF!</definedName>
    <definedName name="XRefCopy124Row" hidden="1">#REF!</definedName>
    <definedName name="XRefCopy125" hidden="1">'[168]Cruce de listados c_GL'!#REF!</definedName>
    <definedName name="XRefCopy125Row" hidden="1">#REF!</definedName>
    <definedName name="XRefCopy126" hidden="1">'[168]Cruce de listados c_GL'!#REF!</definedName>
    <definedName name="XRefCopy126Row" hidden="1">#REF!</definedName>
    <definedName name="XRefCopy127" hidden="1">'[171]Gastos de lanzamiento'!#REF!</definedName>
    <definedName name="XRefCopy127Row" hidden="1">#REF!</definedName>
    <definedName name="XRefCopy128" hidden="1">'[171]Gastos de lanzamiento'!#REF!</definedName>
    <definedName name="XRefCopy128Row" hidden="1">#REF!</definedName>
    <definedName name="XRefCopy129" hidden="1">'[168]Cruce de listados c_GL'!#REF!</definedName>
    <definedName name="XRefCopy129Row" hidden="1">#REF!</definedName>
    <definedName name="XRefCopy12Row" hidden="1">[174]XREF!#REF!</definedName>
    <definedName name="XRefCopy13" hidden="1">'[48]Anexo I - Bs de uso'!#REF!</definedName>
    <definedName name="XRefCopy130" hidden="1">'[167]Conciliaciones Bancarias'!#REF!</definedName>
    <definedName name="XRefCopy130Row" hidden="1">#REF!</definedName>
    <definedName name="XRefCopy131" hidden="1">'[168]Cruce de listados c_GL'!#REF!</definedName>
    <definedName name="XRefCopy131Row" hidden="1">#REF!</definedName>
    <definedName name="XRefCopy132" hidden="1">'[171]Gastos de lanzamiento'!#REF!</definedName>
    <definedName name="XRefCopy132Row" hidden="1">#REF!</definedName>
    <definedName name="XRefCopy133" hidden="1">'[171]Gastos de lanzamiento'!#REF!</definedName>
    <definedName name="XRefCopy133Row" hidden="1">#REF!</definedName>
    <definedName name="XRefCopy134" hidden="1">'[168]Previsión Incob.'!#REF!</definedName>
    <definedName name="XRefCopy134Row" hidden="1">#REF!</definedName>
    <definedName name="XRefCopy135" hidden="1">'[171]Gastos de lanzamiento'!#REF!</definedName>
    <definedName name="XRefCopy135Row" hidden="1">#REF!</definedName>
    <definedName name="XRefCopy136" hidden="1">'[171]Gastos de lanzamiento'!#REF!</definedName>
    <definedName name="XRefCopy136Row" hidden="1">#REF!</definedName>
    <definedName name="XRefCopy137" hidden="1">'[170]GMP-1'!#REF!</definedName>
    <definedName name="XRefCopy137Row" hidden="1">#REF!</definedName>
    <definedName name="XRefCopy138" hidden="1">'[168]Previsión Incob.'!#REF!</definedName>
    <definedName name="XRefCopy138Row" hidden="1">#REF!</definedName>
    <definedName name="XRefCopy139" hidden="1">'[171]Gastos de lanzamiento'!#REF!</definedName>
    <definedName name="XRefCopy139Row" hidden="1">#REF!</definedName>
    <definedName name="XRefCopy13Row" hidden="1">[174]XREF!#REF!</definedName>
    <definedName name="XRefCopy14" hidden="1">#REF!</definedName>
    <definedName name="XRefCopy140" hidden="1">'[171]Gastos de lanzamiento'!#REF!</definedName>
    <definedName name="XRefCopy140Row" hidden="1">#REF!</definedName>
    <definedName name="XRefCopy141" hidden="1">'[168]Previsión Incob.'!#REF!</definedName>
    <definedName name="XRefCopy141Row" hidden="1">#REF!</definedName>
    <definedName name="XRefCopy142" hidden="1">'[171]Gastos de lanzamiento'!#REF!</definedName>
    <definedName name="XRefCopy142Row" hidden="1">#REF!</definedName>
    <definedName name="XRefCopy143" hidden="1">'[171]Gastos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'[168]Previsión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[175]Caja!#REF!</definedName>
    <definedName name="XRefCopy148Row" hidden="1">#REF!</definedName>
    <definedName name="XRefCopy149" hidden="1">'[167]Selección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'[171]Gastos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'[170]GMP-1'!#REF!</definedName>
    <definedName name="XRefCopy155Row" hidden="1">[168]XREF!#REF!</definedName>
    <definedName name="XRefCopy156" hidden="1">#REF!</definedName>
    <definedName name="XRefCopy156Row" hidden="1">#REF!</definedName>
    <definedName name="XRefCopy157" hidden="1">'[167]Conciliaciones Bancarias'!#REF!</definedName>
    <definedName name="XRefCopy157Row" hidden="1">#REF!</definedName>
    <definedName name="XRefCopy158" hidden="1">'[167]Conciliaciones Bancarias'!#REF!</definedName>
    <definedName name="XRefCopy158Row" hidden="1">[168]XREF!#REF!</definedName>
    <definedName name="XRefCopy159" hidden="1">'[171]Gastos de lanzamiento'!#REF!</definedName>
    <definedName name="XRefCopy159Row" hidden="1">[176]XREF!#REF!</definedName>
    <definedName name="XRefCopy15Row" hidden="1">[174]XREF!#REF!</definedName>
    <definedName name="XRefCopy16" hidden="1">'[48]Anexo I - Bs de uso'!#REF!</definedName>
    <definedName name="XRefCopy160" hidden="1">'[167]Conciliaciones Bancarias'!#REF!</definedName>
    <definedName name="XRefCopy160Row" hidden="1">#REF!</definedName>
    <definedName name="XRefCopy161" hidden="1">'[171]Gastos de lanzamiento'!#REF!</definedName>
    <definedName name="XRefCopy161Row" hidden="1">#REF!</definedName>
    <definedName name="XRefCopy162" hidden="1">'[171]Gastos de lanzamiento'!#REF!</definedName>
    <definedName name="XRefCopy162Row" hidden="1">#REF!</definedName>
    <definedName name="XRefCopy163" hidden="1">'[170]GMP-1'!#REF!</definedName>
    <definedName name="XRefCopy163Row" hidden="1">#REF!</definedName>
    <definedName name="XRefCopy164" hidden="1">'[170]GMP-1'!#REF!</definedName>
    <definedName name="XRefCopy164Row" hidden="1">[168]XREF!#REF!</definedName>
    <definedName name="XRefCopy165" hidden="1">'[171]Gastos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'[168]Cruce de listados c_GL'!#REF!</definedName>
    <definedName name="XRefCopy168Row" hidden="1">[168]XREF!#REF!</definedName>
    <definedName name="XRefCopy169" hidden="1">'[167]Conciliaciones Bancarias'!#REF!</definedName>
    <definedName name="XRefCopy169Row" hidden="1">#REF!</definedName>
    <definedName name="XRefCopy16Row" hidden="1">[174]XREF!#REF!</definedName>
    <definedName name="XRefCopy17" hidden="1">'[166]2.1.01.02.01.05'!#REF!</definedName>
    <definedName name="XRefCopy170" hidden="1">'[171]Gastos de lanzamiento'!#REF!</definedName>
    <definedName name="XRefCopy170Row" hidden="1">#REF!</definedName>
    <definedName name="XRefCopy171" hidden="1">'[171]Gastos de lanzamiento'!#REF!</definedName>
    <definedName name="XRefCopy171Row" hidden="1">#REF!</definedName>
    <definedName name="XRefCopy172" hidden="1">'[171]Gastos de lanzamiento'!#REF!</definedName>
    <definedName name="XRefCopy172Row" hidden="1">#REF!</definedName>
    <definedName name="XRefCopy173" hidden="1">'[171]Gastos de lanzamiento'!#REF!</definedName>
    <definedName name="XRefCopy173Row" hidden="1">#REF!</definedName>
    <definedName name="XRefCopy174" hidden="1">'[167]Conciliaciones Bancarias'!#REF!</definedName>
    <definedName name="XRefCopy174Row" hidden="1">[168]XREF!#REF!</definedName>
    <definedName name="XRefCopy175" hidden="1">'[167]Conciliaciones Bancarias'!#REF!</definedName>
    <definedName name="XRefCopy175Row" hidden="1">#REF!</definedName>
    <definedName name="XRefCopy176" hidden="1">'[167]Conciliaciones Bancarias'!#REF!</definedName>
    <definedName name="XRefCopy176Row" hidden="1">[168]XREF!#REF!</definedName>
    <definedName name="XRefCopy177" hidden="1">'[171]Gastos de lanzamiento'!#REF!</definedName>
    <definedName name="XRefCopy177Row" hidden="1">[168]XREF!#REF!</definedName>
    <definedName name="XRefCopy178" hidden="1">'[170]GMP-5'!#REF!</definedName>
    <definedName name="XRefCopy178Row" hidden="1">#REF!</definedName>
    <definedName name="XRefCopy179" hidden="1">'[171]Gastos de lanzamiento'!#REF!</definedName>
    <definedName name="XRefCopy179Row" hidden="1">[168]XREF!#REF!</definedName>
    <definedName name="XRefCopy17Row" hidden="1">#REF!</definedName>
    <definedName name="XRefCopy18" hidden="1">'[48]nota 3'!#REF!</definedName>
    <definedName name="XRefCopy180" hidden="1">'[171]Gastos de lanzamiento'!#REF!</definedName>
    <definedName name="XRefCopy180Row" hidden="1">#REF!</definedName>
    <definedName name="XRefCopy181" hidden="1">'[167]Conciliaciones Bancarias'!#REF!</definedName>
    <definedName name="XRefCopy181Row" hidden="1">#REF!</definedName>
    <definedName name="XRefCopy182" hidden="1">'[171]Gastos de lanzamiento'!#REF!</definedName>
    <definedName name="XRefCopy182Row" hidden="1">[168]XREF!#REF!</definedName>
    <definedName name="XRefCopy183" hidden="1">'[171]Gastos de lanzamiento'!#REF!</definedName>
    <definedName name="XRefCopy183Row" hidden="1">#REF!</definedName>
    <definedName name="XRefCopy184" hidden="1">'[171]Gastos de lanzamiento'!#REF!</definedName>
    <definedName name="XRefCopy184Row" hidden="1">#REF!</definedName>
    <definedName name="XRefCopy185" hidden="1">'[171]Gastos de lanzamiento'!#REF!</definedName>
    <definedName name="XRefCopy185Row" hidden="1">[168]XREF!#REF!</definedName>
    <definedName name="XRefCopy186" hidden="1">'[167]Conciliaciones Bancarias'!#REF!</definedName>
    <definedName name="XRefCopy186Row" hidden="1">#REF!</definedName>
    <definedName name="XRefCopy187" hidden="1">'[171]Gastos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'[177]Conciliaciones Bancarias'!#REF!</definedName>
    <definedName name="XRefCopy189Row" hidden="1">#REF!</definedName>
    <definedName name="XRefCopy18Row" hidden="1">[174]XREF!#REF!</definedName>
    <definedName name="XRefCopy19" hidden="1">#REF!</definedName>
    <definedName name="XRefCopy190" hidden="1">'[177]Conciliaciones Bancarias'!#REF!</definedName>
    <definedName name="XRefCopy190Row" hidden="1">#REF!</definedName>
    <definedName name="XRefCopy191" hidden="1">'[168]Previsión Incob.'!#REF!</definedName>
    <definedName name="XRefCopy191Row" hidden="1">[168]XREF!#REF!</definedName>
    <definedName name="XRefCopy192" hidden="1">'[167]Conciliaciones Bancarias'!#REF!</definedName>
    <definedName name="XRefCopy192Row" hidden="1">[168]XREF!#REF!</definedName>
    <definedName name="XRefCopy193" hidden="1">#REF!</definedName>
    <definedName name="XRefCopy193Row" hidden="1">[168]XREF!#REF!</definedName>
    <definedName name="XRefCopy194" hidden="1">'[167]Conciliaciones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'[167]Selección partidas que suman'!#REF!</definedName>
    <definedName name="XRefCopy197Row" hidden="1">#REF!</definedName>
    <definedName name="XRefCopy198" hidden="1">#REF!</definedName>
    <definedName name="XRefCopy199" hidden="1">'[170]GMP-1'!#REF!</definedName>
    <definedName name="XRefCopy199Row" hidden="1">#REF!</definedName>
    <definedName name="XRefCopy19Row" hidden="1">[174]XREF!#REF!</definedName>
    <definedName name="XRefCopy1Row" hidden="1">#REF!</definedName>
    <definedName name="XRefCopy2" hidden="1">#REF!</definedName>
    <definedName name="XRefCopy20" hidden="1">#REF!</definedName>
    <definedName name="XRefCopy200" hidden="1">'[168]Previsión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'[171]Gastos de lanzamiento'!#REF!</definedName>
    <definedName name="XRefCopy202Row" hidden="1">#REF!</definedName>
    <definedName name="XRefCopy203" hidden="1">'[167]Selección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[168]XREF!#REF!</definedName>
    <definedName name="XRefCopy206" hidden="1">#REF!</definedName>
    <definedName name="XRefCopy206Row" hidden="1">#REF!</definedName>
    <definedName name="XRefCopy207" hidden="1">'[167]Conciliaciones Bancarias'!#REF!</definedName>
    <definedName name="XRefCopy207Row" hidden="1">#REF!</definedName>
    <definedName name="XRefCopy208" hidden="1">'[171]Gastos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'[171]Gastos de lanzamiento'!#REF!</definedName>
    <definedName name="XRefCopy211Row" hidden="1">#REF!</definedName>
    <definedName name="XRefCopy212" hidden="1">'[167]Conciliaciones Bancarias'!#REF!</definedName>
    <definedName name="XRefCopy212Row" hidden="1">[168]XREF!#REF!</definedName>
    <definedName name="XRefCopy213" hidden="1">'[171]Gastos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'[177]Conciliaciones Bancarias'!#REF!</definedName>
    <definedName name="XRefCopy217Row" hidden="1">#REF!</definedName>
    <definedName name="XRefCopy218" hidden="1">'[167]Conciliaciones Bancarias'!#REF!</definedName>
    <definedName name="XRefCopy218Row" hidden="1">#REF!</definedName>
    <definedName name="XRefCopy219" hidden="1">'[167]Conciliaciones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'[168]Previsión Incob.'!#REF!</definedName>
    <definedName name="XRefCopy223Row" hidden="1">[168]XREF!#REF!</definedName>
    <definedName name="XRefCopy224" hidden="1">'[170]GMP-1'!#REF!</definedName>
    <definedName name="XRefCopy224Row" hidden="1">#REF!</definedName>
    <definedName name="XRefCopy225" hidden="1">'[177]Conciliaciones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[168]XREF!#REF!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[168]XREF!#REF!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'[167]Conciliaciones Bancarias'!#REF!</definedName>
    <definedName name="XRefCopy233Row" hidden="1">[168]XREF!#REF!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'[167]Conciliaciones Bancarias'!#REF!</definedName>
    <definedName name="XRefCopy237Row" hidden="1">#REF!</definedName>
    <definedName name="XRefCopy238" hidden="1">'[170]GMP-5'!#REF!</definedName>
    <definedName name="XRefCopy238Row" hidden="1">[168]XREF!#REF!</definedName>
    <definedName name="XRefCopy239" hidden="1">'[177]Conciliaciones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'[168]Previsión Incob.'!#REF!</definedName>
    <definedName name="XRefCopy242Row" hidden="1">[168]XREF!#REF!</definedName>
    <definedName name="XRefCopy243" hidden="1">'[177]Conciliaciones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'[178]Previsión Incob'!#REF!</definedName>
    <definedName name="XRefCopy248Row" hidden="1">#REF!</definedName>
    <definedName name="XRefCopy249" hidden="1">'[177]Conciliaciones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'[167]Conciliaciones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'[171]Gastos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[168]XREF!#REF!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[168]XREF!#REF!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'[177]Conciliaciones Bancarias'!#REF!</definedName>
    <definedName name="XRefCopy261Row" hidden="1">[177]XREF!#REF!</definedName>
    <definedName name="XRefCopy262" hidden="1">'[167]Conciliaciones Bancarias'!#REF!</definedName>
    <definedName name="XRefCopy262Row" hidden="1">[167]XREF!#REF!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'[170]GMP-5'!#REF!</definedName>
    <definedName name="XRefCopy267Row" hidden="1">[171]XREF!#REF!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'[170]GMP-5'!#REF!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[168]XREF!#REF!</definedName>
    <definedName name="XRefCopy278" hidden="1">#REF!</definedName>
    <definedName name="XRefCopy278Row" hidden="1">[168]XREF!#REF!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'[171]Gastos de lanzamiento'!#REF!</definedName>
    <definedName name="XRefCopy280Row" hidden="1">[167]XREF!#REF!</definedName>
    <definedName name="XRefCopy281" hidden="1">#REF!</definedName>
    <definedName name="XRefCopy281Row" hidden="1">[168]XREF!#REF!</definedName>
    <definedName name="XRefCopy282" hidden="1">#REF!</definedName>
    <definedName name="XRefCopy282Row" hidden="1">[168]XREF!#REF!</definedName>
    <definedName name="XRefCopy283" hidden="1">'[179]GMP-5'!#REF!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[168]XREF!#REF!</definedName>
    <definedName name="XRefCopy286Row" hidden="1">[168]XREF!#REF!</definedName>
    <definedName name="XRefCopy288" hidden="1">'[170]GMP-5'!#REF!</definedName>
    <definedName name="XRefCopy288Row" hidden="1">[168]XREF!#REF!</definedName>
    <definedName name="XRefCopy289" hidden="1">'[170]GMP-5'!#REF!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[168]XREF!#REF!</definedName>
    <definedName name="XRefCopy291Row" hidden="1">[168]XREF!#REF!</definedName>
    <definedName name="XRefCopy292" hidden="1">[180]BEAL!#REF!</definedName>
    <definedName name="XRefCopy292Row" hidden="1">[168]XREF!#REF!</definedName>
    <definedName name="XRefCopy293" hidden="1">'[179]GMP-5'!#REF!</definedName>
    <definedName name="XRefCopy293Row" hidden="1">[168]XREF!#REF!</definedName>
    <definedName name="XRefCopy294Row" hidden="1">[168]XREF!#REF!</definedName>
    <definedName name="XRefCopy295Row" hidden="1">[168]XREF!#REF!</definedName>
    <definedName name="XRefCopy296Row" hidden="1">[168]XREF!#REF!</definedName>
    <definedName name="XRefCopy297Row" hidden="1">[168]XREF!#REF!</definedName>
    <definedName name="XRefCopy298Row" hidden="1">[168]XREF!#REF!</definedName>
    <definedName name="XRefCopy299Row" hidden="1">[168]XREF!#REF!</definedName>
    <definedName name="XRefCopy29Row" hidden="1">#REF!</definedName>
    <definedName name="XRefCopy2Row" hidden="1">[174]XREF!#REF!</definedName>
    <definedName name="XRefCopy3" hidden="1">#REF!</definedName>
    <definedName name="XRefCopy30" hidden="1">#REF!</definedName>
    <definedName name="XRefCopy300Row" hidden="1">[168]XREF!#REF!</definedName>
    <definedName name="XRefCopy301Row" hidden="1">[168]XREF!#REF!</definedName>
    <definedName name="XRefCopy302Row" hidden="1">[168]XREF!#REF!</definedName>
    <definedName name="XRefCopy303Row" hidden="1">[168]XREF!#REF!</definedName>
    <definedName name="XRefCopy304Row" hidden="1">[168]XREF!#REF!</definedName>
    <definedName name="XRefCopy305Row" hidden="1">[168]XREF!#REF!</definedName>
    <definedName name="XRefCopy308Row" hidden="1">[168]XREF!#REF!</definedName>
    <definedName name="XRefCopy30Row" hidden="1">[181]XREF!#REF!</definedName>
    <definedName name="XRefCopy31" hidden="1">#REF!</definedName>
    <definedName name="XRefCopy310Row" hidden="1">[168]XREF!#REF!</definedName>
    <definedName name="XRefCopy311Row" hidden="1">[168]XREF!#REF!</definedName>
    <definedName name="XRefCopy312Row" hidden="1">[168]XREF!#REF!</definedName>
    <definedName name="XRefCopy314Row" hidden="1">[168]XREF!#REF!</definedName>
    <definedName name="XRefCopy315" hidden="1">#REF!</definedName>
    <definedName name="XRefCopy315Row" hidden="1">[168]XREF!#REF!</definedName>
    <definedName name="XRefCopy316Row" hidden="1">[168]XREF!#REF!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[182]XREF!#REF!</definedName>
    <definedName name="XRefCopy328" hidden="1">#REF!</definedName>
    <definedName name="XRefCopy329" hidden="1">#REF!</definedName>
    <definedName name="XRefCopy329Row" hidden="1">[182]XREF!#REF!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[182]XREF!#REF!</definedName>
    <definedName name="XRefCopy331" hidden="1">#REF!</definedName>
    <definedName name="XRefCopy331Row" hidden="1">[168]XREF!#REF!</definedName>
    <definedName name="XRefCopy332" hidden="1">#REF!</definedName>
    <definedName name="XRefCopy332Row" hidden="1">[182]XREF!#REF!</definedName>
    <definedName name="XRefCopy333" hidden="1">#REF!</definedName>
    <definedName name="XRefCopy333Row" hidden="1">[182]XREF!#REF!</definedName>
    <definedName name="XRefCopy334" hidden="1">#REF!</definedName>
    <definedName name="XRefCopy334Row" hidden="1">[182]XREF!#REF!</definedName>
    <definedName name="XRefCopy335" hidden="1">#REF!</definedName>
    <definedName name="XRefCopy335Row" hidden="1">[182]XREF!#REF!</definedName>
    <definedName name="XRefCopy336" hidden="1">#REF!</definedName>
    <definedName name="XRefCopy336Row" hidden="1">[182]XREF!#REF!</definedName>
    <definedName name="XRefCopy337" hidden="1">#REF!</definedName>
    <definedName name="XRefCopy337Row" hidden="1">[182]XREF!#REF!</definedName>
    <definedName name="XRefCopy338" hidden="1">#REF!</definedName>
    <definedName name="XRefCopy338Row" hidden="1">[182]XREF!#REF!</definedName>
    <definedName name="XRefCopy339Row" hidden="1">[182]XREF!#REF!</definedName>
    <definedName name="XRefCopy33Row" hidden="1">#REF!</definedName>
    <definedName name="XRefCopy34" hidden="1">#REF!</definedName>
    <definedName name="XRefCopy340Row" hidden="1">[182]XREF!#REF!</definedName>
    <definedName name="XRefCopy341Row" hidden="1">[182]XREF!#REF!</definedName>
    <definedName name="XRefCopy342Row" hidden="1">[182]XREF!#REF!</definedName>
    <definedName name="XRefCopy343Row" hidden="1">[182]XREF!#REF!</definedName>
    <definedName name="XRefCopy344Row" hidden="1">[182]XREF!#REF!</definedName>
    <definedName name="XRefCopy347Row" hidden="1">[182]XREF!#REF!</definedName>
    <definedName name="XRefCopy34Row" hidden="1">#REF!</definedName>
    <definedName name="XRefCopy35" hidden="1">'[48]Anexo IV - previsiones'!#REF!</definedName>
    <definedName name="XRefCopy351Row" hidden="1">[182]XREF!#REF!</definedName>
    <definedName name="XRefCopy353" hidden="1">#REF!</definedName>
    <definedName name="XRefCopy353Row" hidden="1">[182]XREF!#REF!</definedName>
    <definedName name="XRefCopy358" hidden="1">#REF!</definedName>
    <definedName name="XRefCopy359" hidden="1">#REF!</definedName>
    <definedName name="XRefCopy35Row" hidden="1">[181]XREF!#REF!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[183]analisis!#REF!</definedName>
    <definedName name="XRefCopy38Row" hidden="1">[184]XREF!#REF!</definedName>
    <definedName name="XRefCopy39" hidden="1">#REF!</definedName>
    <definedName name="XRefCopy39Row" hidden="1">[181]XREF!#REF!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[184]XREF!#REF!</definedName>
    <definedName name="XRefCopy42" hidden="1">'[166]2.1.01.02.01.06'!#REF!</definedName>
    <definedName name="XRefCopy42Row" hidden="1">#REF!</definedName>
    <definedName name="XRefCopy43" hidden="1">'[48]nota 3'!#REF!</definedName>
    <definedName name="XRefCopy43Row" hidden="1">[181]XREF!#REF!</definedName>
    <definedName name="XRefCopy44" hidden="1">#REF!</definedName>
    <definedName name="XRefCopy44Row" hidden="1">#REF!</definedName>
    <definedName name="XRefCopy45" hidden="1">'[168]Cruce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[181]XREF!#REF!</definedName>
    <definedName name="XRefCopy48" hidden="1">#REF!</definedName>
    <definedName name="XRefCopy48Row" hidden="1">#REF!</definedName>
    <definedName name="XRefCopy49" hidden="1">'[168]Cruce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[185]MMA!#REF!</definedName>
    <definedName name="XRefCopy51Row" hidden="1">#REF!</definedName>
    <definedName name="XRefCopy52" hidden="1">[185]MMA!#REF!</definedName>
    <definedName name="XRefCopy52Row" hidden="1">#REF!</definedName>
    <definedName name="XRefCopy53" hidden="1">#REF!</definedName>
    <definedName name="XRefCopy53Row" hidden="1">#REF!</definedName>
    <definedName name="XRefCopy54" hidden="1">'[168]Cruce de listados c_GL'!#REF!</definedName>
    <definedName name="XRefCopy54Row" hidden="1">[181]XREF!#REF!</definedName>
    <definedName name="XRefCopy55" hidden="1">'[168]Previsión Incob.'!#REF!</definedName>
    <definedName name="XRefCopy55Row" hidden="1">[181]XREF!#REF!</definedName>
    <definedName name="XRefCopy56" hidden="1">'[168]Previsión Incob.'!#REF!</definedName>
    <definedName name="XRefCopy56Row" hidden="1">[181]XREF!#REF!</definedName>
    <definedName name="XRefCopy57" hidden="1">'[168]Previsión Incob.'!#REF!</definedName>
    <definedName name="XRefCopy57Row" hidden="1">[181]XREF!#REF!</definedName>
    <definedName name="XRefCopy58" hidden="1">'[167]Conciliaciones Bancarias'!#REF!</definedName>
    <definedName name="XRefCopy58Row" hidden="1">[181]XREF!#REF!</definedName>
    <definedName name="XRefCopy59" hidden="1">'[167]Conciliaciones Bancarias'!#REF!</definedName>
    <definedName name="XRefCopy59Row" hidden="1">[181]XREF!#REF!</definedName>
    <definedName name="XRefCopy5Row" hidden="1">#REF!</definedName>
    <definedName name="XRefCopy6" hidden="1">'[48]Anexo I - Bs de uso'!#REF!</definedName>
    <definedName name="XRefCopy60" hidden="1">'[167]Conciliaciones Bancarias'!#REF!</definedName>
    <definedName name="XRefCopy60Row" hidden="1">#REF!</definedName>
    <definedName name="XRefCopy61" hidden="1">'[167]Conciliaciones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'[167]Conciliaciones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'[168]Cruce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'[170]GMP-2'!#REF!</definedName>
    <definedName name="XRefCopy68Row" hidden="1">#REF!</definedName>
    <definedName name="XRefCopy69" hidden="1">'[167]Conciliaciones Bancarias'!#REF!</definedName>
    <definedName name="XRefCopy69Row" hidden="1">#REF!</definedName>
    <definedName name="XRefCopy6Row" hidden="1">[186]XREF!#REF!</definedName>
    <definedName name="XRefCopy7" hidden="1">'[48]Anexo I - Bs de uso'!#REF!</definedName>
    <definedName name="XRefCopy70" hidden="1">'[168]Cruce de listados c_GL'!#REF!</definedName>
    <definedName name="XRefCopy70Row" hidden="1">#REF!</definedName>
    <definedName name="XRefCopy71" hidden="1">'[168]Cruce de listados c_GL'!#REF!</definedName>
    <definedName name="XRefCopy71Row" hidden="1">#REF!</definedName>
    <definedName name="XRefCopy72" hidden="1">'[167]Conciliaciones Bancarias'!#REF!</definedName>
    <definedName name="XRefCopy72Row" hidden="1">#REF!</definedName>
    <definedName name="XRefCopy73" hidden="1">'[171]Gastos de lanzamiento'!#REF!</definedName>
    <definedName name="XRefCopy73Row" hidden="1">#REF!</definedName>
    <definedName name="XRefCopy74" hidden="1">'[168]Cruce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'[168]Cruce de listados c_GL'!#REF!</definedName>
    <definedName name="XRefCopy76Row" hidden="1">#REF!</definedName>
    <definedName name="XRefCopy77" hidden="1">'[168]Previsión Incob.'!#REF!</definedName>
    <definedName name="XRefCopy77Row" hidden="1">#REF!</definedName>
    <definedName name="XRefCopy78" hidden="1">'[171]Gastos de lanzamiento'!#REF!</definedName>
    <definedName name="XRefCopy78Row" hidden="1">#REF!</definedName>
    <definedName name="XRefCopy79" hidden="1">'[167]Conciliaciones Bancarias'!#REF!</definedName>
    <definedName name="XRefCopy79Row" hidden="1">#REF!</definedName>
    <definedName name="XRefCopy7Row" hidden="1">#REF!</definedName>
    <definedName name="XRefCopy8" hidden="1">'[187]GAN-3|1 Prev Inc'!#REF!</definedName>
    <definedName name="XRefCopy80" hidden="1">'[171]Gastos de lanzamiento'!#REF!</definedName>
    <definedName name="XRefCopy80Row" hidden="1">#REF!</definedName>
    <definedName name="XRefCopy81" hidden="1">'[171]Gastos de lanzamiento'!#REF!</definedName>
    <definedName name="XRefCopy81Row" hidden="1">#REF!</definedName>
    <definedName name="XRefCopy82" hidden="1">'[170]GMP-1'!#REF!</definedName>
    <definedName name="XRefCopy82Row" hidden="1">#REF!</definedName>
    <definedName name="XRefCopy83" hidden="1">'[170]GMP-1'!#REF!</definedName>
    <definedName name="XRefCopy83Row" hidden="1">#REF!</definedName>
    <definedName name="XRefCopy84" hidden="1">'[171]Gastos de lanzamiento'!#REF!</definedName>
    <definedName name="XRefCopy84Row" hidden="1">#REF!</definedName>
    <definedName name="XRefCopy85" hidden="1">'[171]Gastos de lanzamiento'!#REF!</definedName>
    <definedName name="XRefCopy85Row" hidden="1">#REF!</definedName>
    <definedName name="XRefCopy86" hidden="1">'[168]Previsión Incob.'!#REF!</definedName>
    <definedName name="XRefCopy86Row" hidden="1">#REF!</definedName>
    <definedName name="XRefCopy87" hidden="1">'[171]Gastos de lanzamiento'!#REF!</definedName>
    <definedName name="XRefCopy87Row" hidden="1">#REF!</definedName>
    <definedName name="XRefCopy88" hidden="1">'[168]Previsión Incob.'!#REF!</definedName>
    <definedName name="XRefCopy88Row" hidden="1">#REF!</definedName>
    <definedName name="XRefCopy89" hidden="1">'[168]Previsión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'[171]Gastos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'[170]GMP-1'!#REF!</definedName>
    <definedName name="XRefCopy92Row" hidden="1">#REF!</definedName>
    <definedName name="XRefCopy93" hidden="1">'[171]Gastos de lanzamiento'!#REF!</definedName>
    <definedName name="XRefCopy93Row" hidden="1">#REF!</definedName>
    <definedName name="XRefCopy94" hidden="1">'[171]Gastos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'[171]Gastos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[188]XREF!#REF!</definedName>
    <definedName name="XRefPaste101" hidden="1">'[170]GMP-9'!#REF!</definedName>
    <definedName name="XRefPaste101Row" hidden="1">[189]XREF!#REF!</definedName>
    <definedName name="XRefPaste102" hidden="1">[189]TPO!#REF!</definedName>
    <definedName name="XRefPaste102Row" hidden="1">[189]XREF!#REF!</definedName>
    <definedName name="XRefPaste103" hidden="1">'[170]GMP-1'!#REF!</definedName>
    <definedName name="XRefPaste103Row" hidden="1">#REF!</definedName>
    <definedName name="XRefPaste104" hidden="1">'[170]GMP-9'!#REF!</definedName>
    <definedName name="XRefPaste104Row" hidden="1">[168]XREF!#REF!</definedName>
    <definedName name="XRefPaste105" hidden="1">'[167]Conciliaciones Bancarias'!#REF!</definedName>
    <definedName name="XRefPaste105Row" hidden="1">#REF!</definedName>
    <definedName name="XRefPaste106" hidden="1">'[170]GMP-9'!#REF!</definedName>
    <definedName name="XRefPaste106Row" hidden="1">[189]XREF!#REF!</definedName>
    <definedName name="XRefPaste107" hidden="1">#REF!</definedName>
    <definedName name="XRefPaste107Row" hidden="1">[188]XREF!#REF!</definedName>
    <definedName name="XRefPaste108" hidden="1">'[170]GMP-2'!#REF!</definedName>
    <definedName name="XRefPaste108Row" hidden="1">[168]XREF!#REF!</definedName>
    <definedName name="XRefPaste109" hidden="1">#REF!</definedName>
    <definedName name="XRefPaste109Row" hidden="1">[189]XREF!#REF!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[189]XREF!#REF!</definedName>
    <definedName name="XRefPaste111" hidden="1">#REF!</definedName>
    <definedName name="XRefPaste111Row" hidden="1">[168]XREF!#REF!</definedName>
    <definedName name="XRefPaste112" hidden="1">'[170]GMP-2'!#REF!</definedName>
    <definedName name="XRefPaste112Row" hidden="1">[189]XREF!#REF!</definedName>
    <definedName name="XRefPaste113" hidden="1">#REF!</definedName>
    <definedName name="XRefPaste113Row" hidden="1">[189]XREF!#REF!</definedName>
    <definedName name="XRefPaste114" hidden="1">#REF!</definedName>
    <definedName name="XRefPaste114Row" hidden="1">[168]XREF!#REF!</definedName>
    <definedName name="XRefPaste115" hidden="1">#REF!</definedName>
    <definedName name="XRefPaste115Row" hidden="1">[189]XREF!#REF!</definedName>
    <definedName name="XRefPaste116" hidden="1">#REF!</definedName>
    <definedName name="XRefPaste116Row" hidden="1">[189]XREF!#REF!</definedName>
    <definedName name="XRefPaste117" hidden="1">#REF!</definedName>
    <definedName name="XRefPaste117Row" hidden="1">[168]XREF!#REF!</definedName>
    <definedName name="XRefPaste118" hidden="1">#REF!</definedName>
    <definedName name="XRefPaste118Row" hidden="1">[189]XREF!#REF!</definedName>
    <definedName name="XRefPaste119" hidden="1">#REF!</definedName>
    <definedName name="XRefPaste119Row" hidden="1">[168]XREF!#REF!</definedName>
    <definedName name="XRefPaste11Row" hidden="1">#REF!</definedName>
    <definedName name="XRefPaste12" hidden="1">#REF!</definedName>
    <definedName name="XRefPaste120" hidden="1">[175]Caja!#REF!</definedName>
    <definedName name="XRefPaste120Row" hidden="1">[168]XREF!#REF!</definedName>
    <definedName name="XRefPaste121" hidden="1">[175]Caja!#REF!</definedName>
    <definedName name="XRefPaste121Row" hidden="1">#REF!</definedName>
    <definedName name="XRefPaste122" hidden="1">[175]Caja!#REF!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[175]Caja!#REF!</definedName>
    <definedName name="XRefPaste125Row" hidden="1">#REF!</definedName>
    <definedName name="XRefPaste126" hidden="1">'[170]GMP-2'!#REF!</definedName>
    <definedName name="XRefPaste126Row" hidden="1">#REF!</definedName>
    <definedName name="XRefPaste127" hidden="1">'[170]GMP-1'!#REF!</definedName>
    <definedName name="XRefPaste127Row" hidden="1">#REF!</definedName>
    <definedName name="XRefPaste128" hidden="1">'[170]GMP-1'!#REF!</definedName>
    <definedName name="XRefPaste128Row" hidden="1">#REF!</definedName>
    <definedName name="XRefPaste129" hidden="1">'[170]GMP-1'!#REF!</definedName>
    <definedName name="XRefPaste129Row" hidden="1">[168]XREF!#REF!</definedName>
    <definedName name="XRefPaste12Row" hidden="1">#REF!</definedName>
    <definedName name="XRefPaste13" hidden="1">#REF!</definedName>
    <definedName name="XRefPaste130" hidden="1">[175]Caja!#REF!</definedName>
    <definedName name="XRefPaste130Row" hidden="1">#REF!</definedName>
    <definedName name="XRefPaste131" hidden="1">'[170]GMP-9'!#REF!</definedName>
    <definedName name="XRefPaste131Row" hidden="1">[190]XREF!#REF!</definedName>
    <definedName name="XRefPaste132" hidden="1">'[179]GMP-2'!#REF!</definedName>
    <definedName name="XRefPaste132Row" hidden="1">#REF!</definedName>
    <definedName name="XRefPaste133" hidden="1">#REF!</definedName>
    <definedName name="XRefPaste133Row" hidden="1">[168]XREF!#REF!</definedName>
    <definedName name="XRefPaste134" hidden="1">'[170]GMP-1'!#REF!</definedName>
    <definedName name="XRefPaste134Row" hidden="1">[168]XREF!#REF!</definedName>
    <definedName name="XRefPaste135" hidden="1">'[170]GMP-1'!#REF!</definedName>
    <definedName name="XRefPaste135Row" hidden="1">[168]XREF!#REF!</definedName>
    <definedName name="XRefPaste136" hidden="1">[175]Caja!#REF!</definedName>
    <definedName name="XRefPaste136Row" hidden="1">[176]XREF!#REF!</definedName>
    <definedName name="XRefPaste137" hidden="1">#REF!</definedName>
    <definedName name="XRefPaste137Row" hidden="1">[168]XREF!#REF!</definedName>
    <definedName name="XRefPaste138" hidden="1">#REF!</definedName>
    <definedName name="XRefPaste138Row" hidden="1">#REF!</definedName>
    <definedName name="XRefPaste139" hidden="1">'[171]Gastos de lanzamiento'!#REF!</definedName>
    <definedName name="XRefPaste139Row" hidden="1">[176]XREF!#REF!</definedName>
    <definedName name="XRefPaste13Row" hidden="1">#REF!</definedName>
    <definedName name="XRefPaste14" hidden="1">#REF!</definedName>
    <definedName name="XRefPaste140" hidden="1">'[170]GMP-1'!#REF!</definedName>
    <definedName name="XRefPaste140Row" hidden="1">#REF!</definedName>
    <definedName name="XRefPaste141" hidden="1">'[171]Gastos de lanzamiento'!#REF!</definedName>
    <definedName name="XRefPaste141Row" hidden="1">[168]XREF!#REF!</definedName>
    <definedName name="XRefPaste142" hidden="1">'[170]GMP-9'!#REF!</definedName>
    <definedName name="XRefPaste142Row" hidden="1">#REF!</definedName>
    <definedName name="XRefPaste143" hidden="1">'[170]GMP-5'!#REF!</definedName>
    <definedName name="XRefPaste143Row" hidden="1">#REF!</definedName>
    <definedName name="XRefPaste144" hidden="1">'[170]GMP-5'!#REF!</definedName>
    <definedName name="XRefPaste144Row" hidden="1">#REF!</definedName>
    <definedName name="XRefPaste145" hidden="1">'[170]GMP-5'!#REF!</definedName>
    <definedName name="XRefPaste145Row" hidden="1">#REF!</definedName>
    <definedName name="XRefPaste146" hidden="1">'[170]GMP-5'!#REF!</definedName>
    <definedName name="XRefPaste146Row" hidden="1">#REF!</definedName>
    <definedName name="XRefPaste147" hidden="1">'[170]GMP-5'!#REF!</definedName>
    <definedName name="XRefPaste147Row" hidden="1">#REF!</definedName>
    <definedName name="XRefPaste148" hidden="1">'[170]GMP-5'!#REF!</definedName>
    <definedName name="XRefPaste148Row" hidden="1">#REF!</definedName>
    <definedName name="XRefPaste149" hidden="1">'[170]GMP-5'!#REF!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'[170]GMP-5'!#REF!</definedName>
    <definedName name="XRefPaste150Row" hidden="1">#REF!</definedName>
    <definedName name="XRefPaste151" hidden="1">'[167]Selección partidas que suman'!#REF!</definedName>
    <definedName name="XRefPaste151Row" hidden="1">#REF!</definedName>
    <definedName name="XRefPaste152" hidden="1">'[170]GMP-1'!#REF!</definedName>
    <definedName name="XRefPaste152Row" hidden="1">#REF!</definedName>
    <definedName name="XRefPaste153" hidden="1">'[170]GMP-5'!#REF!</definedName>
    <definedName name="XRefPaste153Row" hidden="1">#REF!</definedName>
    <definedName name="XRefPaste154" hidden="1">'[170]GMP-1'!#REF!</definedName>
    <definedName name="XRefPaste154Row" hidden="1">#REF!</definedName>
    <definedName name="XRefPaste155" hidden="1">'[170]GMP-1'!#REF!</definedName>
    <definedName name="XRefPaste155Row" hidden="1">#REF!</definedName>
    <definedName name="XRefPaste156" hidden="1">'[170]GMP-5'!#REF!</definedName>
    <definedName name="XRefPaste156Row" hidden="1">#REF!</definedName>
    <definedName name="XRefPaste157" hidden="1">'[170]GMP-1'!#REF!</definedName>
    <definedName name="XRefPaste157Row" hidden="1">#REF!</definedName>
    <definedName name="XRefPaste158" hidden="1">'[170]GMP-1'!#REF!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'[170]GMP-5'!#REF!</definedName>
    <definedName name="XRefPaste160Row" hidden="1">#REF!</definedName>
    <definedName name="XRefPaste161" hidden="1">'[171]Gastos de lanzamiento'!#REF!</definedName>
    <definedName name="XRefPaste161Row" hidden="1">#REF!</definedName>
    <definedName name="XRefPaste162" hidden="1">'[170]GMP-1'!#REF!</definedName>
    <definedName name="XRefPaste162Row" hidden="1">#REF!</definedName>
    <definedName name="XRefPaste163" hidden="1">'[178]Previsión Incob'!#REF!</definedName>
    <definedName name="XRefPaste163Row" hidden="1">#REF!</definedName>
    <definedName name="XRefPaste164" hidden="1">'[170]GMP-1'!#REF!</definedName>
    <definedName name="XRefPaste164Row" hidden="1">#REF!</definedName>
    <definedName name="XRefPaste165" hidden="1">'[170]GMP-1'!#REF!</definedName>
    <definedName name="XRefPaste165Row" hidden="1">#REF!</definedName>
    <definedName name="XRefPaste166" hidden="1">'[170]GMP-1'!#REF!</definedName>
    <definedName name="XRefPaste166Row" hidden="1">#REF!</definedName>
    <definedName name="XRefPaste167" hidden="1">'[170]GMP-1'!#REF!</definedName>
    <definedName name="XRefPaste167Row" hidden="1">#REF!</definedName>
    <definedName name="XRefPaste168" hidden="1">'[170]GMP-1'!#REF!</definedName>
    <definedName name="XRefPaste168Row" hidden="1">#REF!</definedName>
    <definedName name="XRefPaste169" hidden="1">'[170]GMP-1'!#REF!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'[170]GMP-1'!#REF!</definedName>
    <definedName name="XRefPaste170Row" hidden="1">#REF!</definedName>
    <definedName name="XRefPaste171" hidden="1">'[170]GMP-1'!#REF!</definedName>
    <definedName name="XRefPaste171Row" hidden="1">#REF!</definedName>
    <definedName name="XRefPaste172" hidden="1">'[170]GMP-1'!#REF!</definedName>
    <definedName name="XRefPaste172Row" hidden="1">#REF!</definedName>
    <definedName name="XRefPaste173" hidden="1">'[170]GMP-1'!#REF!</definedName>
    <definedName name="XRefPaste173Row" hidden="1">#REF!</definedName>
    <definedName name="XRefPaste174" hidden="1">'[170]GMP-1'!#REF!</definedName>
    <definedName name="XRefPaste174Row" hidden="1">#REF!</definedName>
    <definedName name="XRefPaste175" hidden="1">'[170]GMP-1'!#REF!</definedName>
    <definedName name="XRefPaste175Row" hidden="1">#REF!</definedName>
    <definedName name="XRefPaste176" hidden="1">'[170]GMP-1'!#REF!</definedName>
    <definedName name="XRefPaste176Row" hidden="1">#REF!</definedName>
    <definedName name="XRefPaste177" hidden="1">'[170]GMP-1'!#REF!</definedName>
    <definedName name="XRefPaste177Row" hidden="1">[168]XREF!#REF!</definedName>
    <definedName name="XRefPaste178" hidden="1">'[170]GMP-1'!#REF!</definedName>
    <definedName name="XRefPaste178Row" hidden="1">#REF!</definedName>
    <definedName name="XRefPaste179" hidden="1">'[170]GMP-1'!#REF!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'[170]GMP-1'!#REF!</definedName>
    <definedName name="XRefPaste180Row" hidden="1">[168]XREF!#REF!</definedName>
    <definedName name="XRefPaste181" hidden="1">'[170]GMP-1'!#REF!</definedName>
    <definedName name="XRefPaste181Row" hidden="1">[168]XREF!#REF!</definedName>
    <definedName name="XRefPaste182" hidden="1">'[170]GMP-1'!#REF!</definedName>
    <definedName name="XRefPaste182Row" hidden="1">[168]XREF!#REF!</definedName>
    <definedName name="XRefPaste183" hidden="1">'[170]GMP-1'!#REF!</definedName>
    <definedName name="XRefPaste183Row" hidden="1">[168]XREF!#REF!</definedName>
    <definedName name="XRefPaste184" hidden="1">'[170]GMP-1'!#REF!</definedName>
    <definedName name="XRefPaste184Row" hidden="1">[168]XREF!#REF!</definedName>
    <definedName name="XRefPaste185" hidden="1">'[170]GMP-1'!#REF!</definedName>
    <definedName name="XRefPaste185Row" hidden="1">[168]XREF!#REF!</definedName>
    <definedName name="XRefPaste186" hidden="1">'[170]GMP-1'!#REF!</definedName>
    <definedName name="XRefPaste186Row" hidden="1">[168]XREF!#REF!</definedName>
    <definedName name="XRefPaste187" hidden="1">'[170]GMP-1'!#REF!</definedName>
    <definedName name="XRefPaste187Row" hidden="1">[168]XREF!#REF!</definedName>
    <definedName name="XRefPaste188" hidden="1">'[170]GMP-1'!#REF!</definedName>
    <definedName name="XRefPaste188Row" hidden="1">#REF!</definedName>
    <definedName name="XRefPaste189" hidden="1">'[170]GMP-1'!#REF!</definedName>
    <definedName name="XRefPaste189Row" hidden="1">[168]XREF!#REF!</definedName>
    <definedName name="XRefPaste18Row" hidden="1">#REF!</definedName>
    <definedName name="XRefPaste19" hidden="1">#REF!</definedName>
    <definedName name="XRefPaste190" hidden="1">'[170]GMP-1'!#REF!</definedName>
    <definedName name="XRefPaste190Row" hidden="1">[168]XREF!#REF!</definedName>
    <definedName name="XRefPaste191" hidden="1">'[170]GMP-1'!#REF!</definedName>
    <definedName name="XRefPaste191Row" hidden="1">#REF!</definedName>
    <definedName name="XRefPaste192" hidden="1">'[170]GMP-1'!#REF!</definedName>
    <definedName name="XRefPaste192Row" hidden="1">#REF!</definedName>
    <definedName name="XRefPaste193Row" hidden="1">[168]XREF!#REF!</definedName>
    <definedName name="XRefPaste194" hidden="1">'[170]GMP-1'!#REF!</definedName>
    <definedName name="XRefPaste194Row" hidden="1">#REF!</definedName>
    <definedName name="XRefPaste195" hidden="1">'[170]GMP-1'!#REF!</definedName>
    <definedName name="XRefPaste195Row" hidden="1">#REF!</definedName>
    <definedName name="XRefPaste196Row" hidden="1">#REF!</definedName>
    <definedName name="XRefPaste197" hidden="1">'[170]GMP-1'!#REF!</definedName>
    <definedName name="XRefPaste197Row" hidden="1">#REF!</definedName>
    <definedName name="XRefPaste198" hidden="1">'[170]GMP-1'!#REF!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'[170]GMP-1'!#REF!</definedName>
    <definedName name="XRefPaste200Row" hidden="1">#REF!</definedName>
    <definedName name="XRefPaste201" hidden="1">'[170]GMP-1'!#REF!</definedName>
    <definedName name="XRefPaste201Row" hidden="1">#REF!</definedName>
    <definedName name="XRefPaste202" hidden="1">'[170]GMP-1'!#REF!</definedName>
    <definedName name="XRefPaste202Row" hidden="1">#REF!</definedName>
    <definedName name="XRefPaste203" hidden="1">'[170]GMP-1'!#REF!</definedName>
    <definedName name="XRefPaste203Row" hidden="1">#REF!</definedName>
    <definedName name="XRefPaste204" hidden="1">'[170]GMP-1'!#REF!</definedName>
    <definedName name="XRefPaste204Row" hidden="1">#REF!</definedName>
    <definedName name="XRefPaste205" hidden="1">'[170]GMP-1'!#REF!</definedName>
    <definedName name="XRefPaste205Row" hidden="1">#REF!</definedName>
    <definedName name="XRefPaste206" hidden="1">'[170]GMP-1'!#REF!</definedName>
    <definedName name="XRefPaste206Row" hidden="1">#REF!</definedName>
    <definedName name="XRefPaste207" hidden="1">'[170]GMP-1'!#REF!</definedName>
    <definedName name="XRefPaste207Row" hidden="1">#REF!</definedName>
    <definedName name="XRefPaste208" hidden="1">'[170]GMP-1'!#REF!</definedName>
    <definedName name="XRefPaste208Row" hidden="1">#REF!</definedName>
    <definedName name="XRefPaste209" hidden="1">'[170]GMP-1'!#REF!</definedName>
    <definedName name="XRefPaste209Row" hidden="1">#REF!</definedName>
    <definedName name="XRefPaste20Row" hidden="1">#REF!</definedName>
    <definedName name="XRefPaste21" hidden="1">[191]Lead!$K$8</definedName>
    <definedName name="XRefPaste210" hidden="1">'[170]GMP-1'!#REF!</definedName>
    <definedName name="XRefPaste210Row" hidden="1">#REF!</definedName>
    <definedName name="XRefPaste211" hidden="1">'[170]GMP-1'!#REF!</definedName>
    <definedName name="XRefPaste211Row" hidden="1">#REF!</definedName>
    <definedName name="XRefPaste212" hidden="1">'[170]GMP-1'!#REF!</definedName>
    <definedName name="XRefPaste212Row" hidden="1">#REF!</definedName>
    <definedName name="XRefPaste213" hidden="1">'[170]GMP-1'!#REF!</definedName>
    <definedName name="XRefPaste213Row" hidden="1">#REF!</definedName>
    <definedName name="XRefPaste214" hidden="1">'[170]GMP-1'!#REF!</definedName>
    <definedName name="XRefPaste214Row" hidden="1">#REF!</definedName>
    <definedName name="XRefPaste215" hidden="1">'[170]GMP-1'!#REF!</definedName>
    <definedName name="XRefPaste215Row" hidden="1">#REF!</definedName>
    <definedName name="XRefPaste216" hidden="1">'[170]GMP-1'!#REF!</definedName>
    <definedName name="XRefPaste216Row" hidden="1">#REF!</definedName>
    <definedName name="XRefPaste217" hidden="1">'[170]GMP-1'!#REF!</definedName>
    <definedName name="XRefPaste217Row" hidden="1">#REF!</definedName>
    <definedName name="XRefPaste218" hidden="1">'[170]GMP-1'!#REF!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[192]Clientes!#REF!</definedName>
    <definedName name="XRefPaste220" hidden="1">'[170]GMP-1'!#REF!</definedName>
    <definedName name="XRefPaste220Row" hidden="1">#REF!</definedName>
    <definedName name="XRefPaste221Row" hidden="1">#REF!</definedName>
    <definedName name="XRefPaste222" hidden="1">'[170]GMP-1'!#REF!</definedName>
    <definedName name="XRefPaste222Row" hidden="1">#REF!</definedName>
    <definedName name="XRefPaste223" hidden="1">'[170]GMP-1'!#REF!</definedName>
    <definedName name="XRefPaste223Row" hidden="1">#REF!</definedName>
    <definedName name="XRefPaste224" hidden="1">'[170]GMP-1'!#REF!</definedName>
    <definedName name="XRefPaste224Row" hidden="1">#REF!</definedName>
    <definedName name="XRefPaste225" hidden="1">'[170]GMP-1'!#REF!</definedName>
    <definedName name="XRefPaste225Row" hidden="1">#REF!</definedName>
    <definedName name="XRefPaste226" hidden="1">'[170]GMP-1'!#REF!</definedName>
    <definedName name="XRefPaste226Row" hidden="1">#REF!</definedName>
    <definedName name="XRefPaste227" hidden="1">'[170]GMP-1'!#REF!</definedName>
    <definedName name="XRefPaste227Row" hidden="1">#REF!</definedName>
    <definedName name="XRefPaste228" hidden="1">'[170]GMP-1'!#REF!</definedName>
    <definedName name="XRefPaste228Row" hidden="1">#REF!</definedName>
    <definedName name="XRefPaste229" hidden="1">'[170]GMP-1'!#REF!</definedName>
    <definedName name="XRefPaste229Row" hidden="1">#REF!</definedName>
    <definedName name="XRefPaste22Row" hidden="1">[181]XREF!#REF!</definedName>
    <definedName name="XRefPaste23" hidden="1">#REF!</definedName>
    <definedName name="XRefPaste230" hidden="1">'[170]GMP-1'!#REF!</definedName>
    <definedName name="XRefPaste230Row" hidden="1">#REF!</definedName>
    <definedName name="XRefPaste231" hidden="1">'[170]GMP-1'!#REF!</definedName>
    <definedName name="XRefPaste231Row" hidden="1">#REF!</definedName>
    <definedName name="XRefPaste232" hidden="1">'[170]GMP-1'!#REF!</definedName>
    <definedName name="XRefPaste232Row" hidden="1">#REF!</definedName>
    <definedName name="XRefPaste233" hidden="1">'[170]GMP-1'!#REF!</definedName>
    <definedName name="XRefPaste233Row" hidden="1">#REF!</definedName>
    <definedName name="XRefPaste234" hidden="1">'[170]GMP-1'!#REF!</definedName>
    <definedName name="XRefPaste234Row" hidden="1">#REF!</definedName>
    <definedName name="XRefPaste235" hidden="1">'[170]GMP-1'!#REF!</definedName>
    <definedName name="XRefPaste235Row" hidden="1">#REF!</definedName>
    <definedName name="XRefPaste236" hidden="1">'[170]GMP-1'!#REF!</definedName>
    <definedName name="XRefPaste236Row" hidden="1">#REF!</definedName>
    <definedName name="XRefPaste237" hidden="1">'[170]GMP-1'!#REF!</definedName>
    <definedName name="XRefPaste237Row" hidden="1">#REF!</definedName>
    <definedName name="XRefPaste238" hidden="1">'[170]GMP-1'!#REF!</definedName>
    <definedName name="XRefPaste238Row" hidden="1">#REF!</definedName>
    <definedName name="XRefPaste239" hidden="1">'[170]GMP-1'!#REF!</definedName>
    <definedName name="XRefPaste239Row" hidden="1">#REF!</definedName>
    <definedName name="XRefPaste23Row" hidden="1">[181]XREF!#REF!</definedName>
    <definedName name="XRefPaste24" hidden="1">#REF!</definedName>
    <definedName name="XRefPaste240" hidden="1">'[170]GMP-1'!#REF!</definedName>
    <definedName name="XRefPaste240Row" hidden="1">#REF!</definedName>
    <definedName name="XRefPaste241" hidden="1">'[170]GMP-1'!#REF!</definedName>
    <definedName name="XRefPaste241Row" hidden="1">#REF!</definedName>
    <definedName name="XRefPaste242" hidden="1">'[170]GMP-1'!#REF!</definedName>
    <definedName name="XRefPaste242Row" hidden="1">#REF!</definedName>
    <definedName name="XRefPaste243" hidden="1">'[170]GMP-1'!#REF!</definedName>
    <definedName name="XRefPaste243Row" hidden="1">#REF!</definedName>
    <definedName name="XRefPaste244Row" hidden="1">#REF!</definedName>
    <definedName name="XRefPaste245" hidden="1">'[170]GMP-1'!#REF!</definedName>
    <definedName name="XRefPaste245Row" hidden="1">#REF!</definedName>
    <definedName name="XRefPaste246Row" hidden="1">#REF!</definedName>
    <definedName name="XRefPaste247" hidden="1">'[170]GMP-1'!#REF!</definedName>
    <definedName name="XRefPaste248" hidden="1">'[170]GMP-1'!#REF!</definedName>
    <definedName name="XRefPaste249" hidden="1">'[170]GMP-1'!#REF!</definedName>
    <definedName name="XRefPaste24Row" hidden="1">[184]XREF!#REF!</definedName>
    <definedName name="XRefPaste25" hidden="1">#REF!</definedName>
    <definedName name="XRefPaste250" hidden="1">'[170]GMP-1'!#REF!</definedName>
    <definedName name="XRefPaste251" hidden="1">'[170]GMP-1'!#REF!</definedName>
    <definedName name="XRefPaste251Row" hidden="1">[167]XREF!#REF!</definedName>
    <definedName name="XRefPaste254" hidden="1">'[170]GMP-5'!#REF!</definedName>
    <definedName name="XRefPaste254Row" hidden="1">[171]XREF!#REF!</definedName>
    <definedName name="XRefPaste257" hidden="1">'[179]GMP-5'!#REF!</definedName>
    <definedName name="XRefPaste25Row" hidden="1">#REF!</definedName>
    <definedName name="XRefPaste26" hidden="1">#REF!</definedName>
    <definedName name="XRefPaste262" hidden="1">'[170]GMP-5'!#REF!</definedName>
    <definedName name="XRefPaste263" hidden="1">'[179]GMP-5'!#REF!</definedName>
    <definedName name="XRefPaste264" hidden="1">'[179]GMP-5'!#REF!</definedName>
    <definedName name="XRefPaste267Row" hidden="1">[167]XREF!#REF!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[192]Clientes!#REF!</definedName>
    <definedName name="XRefPaste29Row" hidden="1">[181]XREF!#REF!</definedName>
    <definedName name="XRefPaste2Row" hidden="1">#REF!</definedName>
    <definedName name="XRefPaste3" hidden="1">'[48]Anexo I - Bs de uso'!#REF!</definedName>
    <definedName name="XRefPaste30" hidden="1">[192]Clientes!#REF!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'[170]GMP-2'!#REF!</definedName>
    <definedName name="XRefPaste32Row" hidden="1">#REF!</definedName>
    <definedName name="XRefPaste33" hidden="1">'[168]Previsión Incob.'!#REF!</definedName>
    <definedName name="XRefPaste33Row" hidden="1">#REF!</definedName>
    <definedName name="XRefPaste34" hidden="1">'[170]GMP-2'!#REF!</definedName>
    <definedName name="XRefPaste34Row" hidden="1">#REF!</definedName>
    <definedName name="XRefPaste35" hidden="1">'[193]Conciliaciones Bancarias'!#REF!</definedName>
    <definedName name="XRefPaste35Row" hidden="1">#REF!</definedName>
    <definedName name="XRefPaste36" hidden="1">'[170]GMP-2'!#REF!</definedName>
    <definedName name="XRefPaste36Row" hidden="1">#REF!</definedName>
    <definedName name="XRefPaste37" hidden="1">'[167]Conciliaciones Bancarias'!#REF!</definedName>
    <definedName name="XRefPaste37Row" hidden="1">#REF!</definedName>
    <definedName name="XRefPaste38" hidden="1">'[167]Selección partidas que suman'!#REF!</definedName>
    <definedName name="XRefPaste38Row" hidden="1">#REF!</definedName>
    <definedName name="XRefPaste39" hidden="1">'[167]Conciliaciones Bancarias'!#REF!</definedName>
    <definedName name="XRefPaste39Row" hidden="1">#REF!</definedName>
    <definedName name="XRefPaste3Row" hidden="1">[174]XREF!#REF!</definedName>
    <definedName name="XRefPaste4" hidden="1">#REF!</definedName>
    <definedName name="XRefPaste40" hidden="1">'[170]GMP-4'!#REF!</definedName>
    <definedName name="XRefPaste40Row" hidden="1">#REF!</definedName>
    <definedName name="XRefPaste41" hidden="1">'[168]Previsión Incob.'!#REF!</definedName>
    <definedName name="XRefPaste41Row" hidden="1">#REF!</definedName>
    <definedName name="XRefPaste42" hidden="1">'[168]Previsión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'[193]Conciliaciones Bancarias'!#REF!</definedName>
    <definedName name="XRefPaste45Row" hidden="1">#REF!</definedName>
    <definedName name="XRefPaste46" hidden="1">'[167]Conciliaciones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[193]Lead!#REF!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'[170]GMP-2'!#REF!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[185]MMA!#REF!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[174]XREF!#REF!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'[170]GMP-1'!#REF!</definedName>
    <definedName name="XRefPaste86Row" hidden="1">#REF!</definedName>
    <definedName name="XRefPaste87" hidden="1">'[170]GMP-1'!#REF!</definedName>
    <definedName name="XRefPaste87Row" hidden="1">#REF!</definedName>
    <definedName name="XRefPaste88" hidden="1">'[170]GMP-1'!#REF!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'[170]GMP-1'!#REF!</definedName>
    <definedName name="XRefPaste92Row" hidden="1">#REF!</definedName>
    <definedName name="XRefPaste93" hidden="1">'[170]GMP-1'!#REF!</definedName>
    <definedName name="XRefPaste93Row" hidden="1">[188]XREF!#REF!</definedName>
    <definedName name="XRefPaste94" hidden="1">'[170]GMP-1'!#REF!</definedName>
    <definedName name="XRefPaste94Row" hidden="1">[188]XREF!#REF!</definedName>
    <definedName name="XRefPaste95" hidden="1">#REF!</definedName>
    <definedName name="XRefPaste95Row" hidden="1">[188]XREF!#REF!</definedName>
    <definedName name="XRefPaste96" hidden="1">'[170]GMP-1'!#REF!</definedName>
    <definedName name="XRefPaste96Row" hidden="1">[188]XREF!#REF!</definedName>
    <definedName name="XRefPaste97" hidden="1">#REF!</definedName>
    <definedName name="XRefPaste97Row" hidden="1">[188]XREF!#REF!</definedName>
    <definedName name="XRefPaste98" hidden="1">#REF!</definedName>
    <definedName name="XRefPaste98Row" hidden="1">[188]XREF!#REF!</definedName>
    <definedName name="XRefPaste99" hidden="1">'[170]GMP-1'!#REF!</definedName>
    <definedName name="XRefPaste99Row" hidden="1">[168]XREF!#REF!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'[194]Datos del Balance'!$B$10</definedName>
    <definedName name="xxxxxxx" hidden="1">'[195]Pg Am'!$G$16</definedName>
    <definedName name="xxxxxxxxxxxxxxxxxx">[42]Resumo!#REF!</definedName>
    <definedName name="xzxz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localSheetId="1" hidden="1">{"prom_mutu",#N/A,FALSE,"graf_prom_coloc";"prom_colu",#N/A,FALSE,"graf_prom_coloc"}</definedName>
    <definedName name="yryr" hidden="1">{"prom_mutu",#N/A,FALSE,"graf_prom_coloc";"prom_colu",#N/A,FALSE,"graf_prom_coloc"}</definedName>
    <definedName name="yryryrut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localSheetId="1" hidden="1">{#N/A,#N/A,FALSE,"INDICE";#N/A,#N/A,FALSE,"Anexo I";#N/A,#N/A,FALSE,"Anexo II";#N/A,#N/A,FALSE,"Anexo II descr";#N/A,#N/A,FALSE,"Anexo III";#N/A,#N/A,FALSE,"Anexo III descr"}</definedName>
    <definedName name="ytnyt" hidden="1">{#N/A,#N/A,FALSE,"INDICE";#N/A,#N/A,FALSE,"Anexo I";#N/A,#N/A,FALSE,"Anexo II";#N/A,#N/A,FALSE,"Anexo II descr";#N/A,#N/A,FALSE,"Anexo III";#N/A,#N/A,FALSE,"Anexo III descr"}</definedName>
    <definedName name="ytryryr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localSheetId="1" hidden="1">{"Vokovice CF",#N/A,FALSE,"Czech - Vokovice";"Vokovice inputs",#N/A,FALSE,"Czech - Vokovice"}</definedName>
    <definedName name="yyyy" hidden="1">{"Vokovice CF",#N/A,FALSE,"Czech - Vokovice";"Vokovice inputs",#N/A,FALSE,"Czech - Vokovice"}</definedName>
    <definedName name="yy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localSheetId="1" hidden="1">{"Estado de Cobranzas pag 1",#N/A,FALSE,"RESUMEN";"Estado de Cobranzas pag 2",#N/A,FALSE,"RESUMEN";"Estado de Cobranzas pag 3",#N/A,FALSE,"RESUMEN"}</definedName>
    <definedName name="yyyyyy" hidden="1">{"Estado de Cobranzas pag 1",#N/A,FALSE,"RESUMEN";"Estado de Cobranzas pag 2",#N/A,FALSE,"RESUMEN";"Estado de Cobranzas pag 3",#N/A,FALSE,"RESUMEN"}</definedName>
    <definedName name="yyyyyyy" localSheetId="1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'[196]תזרים מאוחד'!$A$3:$N$138,'[196]תזרים מאוחד'!$R$3:$R$138</definedName>
    <definedName name="הדפסת_דוח_7_ראלי">[197]!הדפסת_דוח_7_ראלי</definedName>
    <definedName name="הון_הפרש_מקורי">#REF!</definedName>
    <definedName name="הצמדה">[72]Tables!$K$4:$K$7</definedName>
    <definedName name="השקעות_שוטפות_כולל_נגזרים">#REF!</definedName>
    <definedName name="התאמתרווח">#REF!</definedName>
    <definedName name="חודש_הדוח">[198]כללי!$B$11</definedName>
    <definedName name="חךחל">#REF!</definedName>
    <definedName name="חשבון_השקעה">#REF!</definedName>
    <definedName name="חשיפה_ז">[199]!הדפסת_דוח_7_ראלי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[198]כללי!$B$1</definedName>
    <definedName name="מדד_סגירה">[198]כללי!$B$2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[200]S!$D$1:$T$32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9" l="1"/>
  <c r="D32" i="9"/>
  <c r="C32" i="9"/>
  <c r="E10" i="6"/>
  <c r="E6" i="6"/>
  <c r="H11" i="5"/>
  <c r="H10" i="5"/>
  <c r="H9" i="5"/>
  <c r="H8" i="5"/>
  <c r="H7" i="5"/>
  <c r="H6" i="5"/>
  <c r="H5" i="5"/>
  <c r="D59" i="2"/>
  <c r="C59" i="2"/>
  <c r="G59" i="2"/>
  <c r="F59" i="2"/>
  <c r="E37" i="2"/>
  <c r="H37" i="2"/>
  <c r="D30" i="2"/>
  <c r="C30" i="2"/>
  <c r="H58" i="2"/>
  <c r="H56" i="2"/>
  <c r="H55" i="2"/>
  <c r="H54" i="2"/>
  <c r="H53" i="2"/>
  <c r="H52" i="2"/>
  <c r="H51" i="2"/>
  <c r="G50" i="2"/>
  <c r="G57" i="2" s="1"/>
  <c r="F50" i="2"/>
  <c r="H49" i="2"/>
  <c r="H48" i="2"/>
  <c r="G43" i="2"/>
  <c r="F43" i="2"/>
  <c r="H43" i="2" s="1"/>
  <c r="H42" i="2"/>
  <c r="H41" i="2"/>
  <c r="H40" i="2"/>
  <c r="H39" i="2"/>
  <c r="H38" i="2"/>
  <c r="H36" i="2"/>
  <c r="H35" i="2"/>
  <c r="G30" i="2"/>
  <c r="H30" i="2" s="1"/>
  <c r="F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1" i="2"/>
  <c r="H10" i="2"/>
  <c r="H9" i="2"/>
  <c r="H8" i="2"/>
  <c r="H7" i="2"/>
  <c r="H6" i="2"/>
  <c r="H5" i="2"/>
  <c r="H9" i="1"/>
  <c r="E9" i="1"/>
  <c r="G8" i="1"/>
  <c r="F8" i="1"/>
  <c r="D8" i="1"/>
  <c r="C8" i="1"/>
  <c r="H7" i="1"/>
  <c r="E7" i="1"/>
  <c r="G6" i="1"/>
  <c r="F6" i="1"/>
  <c r="D6" i="1"/>
  <c r="C6" i="1"/>
  <c r="D5" i="1"/>
  <c r="C5" i="1"/>
  <c r="H12" i="1"/>
  <c r="H11" i="1"/>
  <c r="H10" i="1"/>
  <c r="H5" i="1"/>
  <c r="G30" i="11"/>
  <c r="F30" i="11"/>
  <c r="D30" i="11"/>
  <c r="C30" i="11"/>
  <c r="G38" i="11"/>
  <c r="F38" i="11"/>
  <c r="G21" i="11"/>
  <c r="F21" i="11"/>
  <c r="G9" i="11"/>
  <c r="G14" i="11" s="1"/>
  <c r="G16" i="11" s="1"/>
  <c r="F9" i="11"/>
  <c r="F14" i="11" s="1"/>
  <c r="F16" i="11" s="1"/>
  <c r="C50" i="10"/>
  <c r="D50" i="10"/>
  <c r="H50" i="2" l="1"/>
  <c r="F57" i="2"/>
  <c r="H8" i="1"/>
  <c r="H6" i="1"/>
  <c r="F22" i="11"/>
  <c r="F24" i="11" s="1"/>
  <c r="F31" i="11" s="1"/>
  <c r="G22" i="11"/>
  <c r="G24" i="11" s="1"/>
  <c r="G31" i="11" s="1"/>
  <c r="H57" i="2" l="1"/>
  <c r="H59" i="2"/>
  <c r="T13" i="14" l="1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T29" i="14"/>
  <c r="T28" i="14"/>
  <c r="T16" i="14"/>
  <c r="T15" i="14"/>
  <c r="T60" i="13"/>
  <c r="T43" i="13"/>
  <c r="T42" i="13"/>
  <c r="T23" i="13"/>
  <c r="T22" i="13"/>
  <c r="T20" i="13"/>
  <c r="D51" i="9" l="1"/>
  <c r="C51" i="9"/>
  <c r="D50" i="9"/>
  <c r="C50" i="9"/>
  <c r="D48" i="9"/>
  <c r="C48" i="9"/>
  <c r="D41" i="9"/>
  <c r="D30" i="9"/>
  <c r="C30" i="9"/>
  <c r="D20" i="9"/>
  <c r="C20" i="9"/>
  <c r="D13" i="9"/>
  <c r="C13" i="9"/>
  <c r="D9" i="9"/>
  <c r="C9" i="9"/>
  <c r="D7" i="9"/>
  <c r="C7" i="9"/>
  <c r="D45" i="8" l="1"/>
  <c r="C45" i="8"/>
  <c r="D44" i="8"/>
  <c r="C44" i="8"/>
  <c r="D43" i="8"/>
  <c r="C43" i="8"/>
  <c r="D34" i="8"/>
  <c r="C34" i="8"/>
  <c r="D33" i="8"/>
  <c r="C33" i="8"/>
  <c r="D28" i="8"/>
  <c r="C28" i="8"/>
  <c r="D25" i="8"/>
  <c r="C25" i="8"/>
  <c r="D24" i="8"/>
  <c r="C24" i="8"/>
  <c r="D23" i="8"/>
  <c r="C23" i="8"/>
  <c r="D22" i="8"/>
  <c r="C22" i="8"/>
  <c r="D20" i="8"/>
  <c r="C20" i="8"/>
  <c r="C9" i="8"/>
  <c r="C8" i="8"/>
  <c r="H13" i="6"/>
  <c r="H12" i="6"/>
  <c r="H11" i="6"/>
  <c r="H10" i="6"/>
  <c r="H9" i="6"/>
  <c r="H7" i="6"/>
  <c r="H6" i="6"/>
  <c r="E9" i="6"/>
  <c r="E7" i="6"/>
  <c r="E11" i="6"/>
  <c r="E11" i="5" l="1"/>
  <c r="E10" i="5"/>
  <c r="E9" i="5"/>
  <c r="E8" i="5"/>
  <c r="E7" i="5"/>
  <c r="E6" i="5"/>
  <c r="E58" i="2"/>
  <c r="E56" i="2"/>
  <c r="E55" i="2"/>
  <c r="E54" i="2"/>
  <c r="E53" i="2"/>
  <c r="E52" i="2"/>
  <c r="E51" i="2"/>
  <c r="E49" i="2"/>
  <c r="E48" i="2"/>
  <c r="E42" i="2"/>
  <c r="E41" i="2"/>
  <c r="E40" i="2"/>
  <c r="E39" i="2"/>
  <c r="E38" i="2"/>
  <c r="E36" i="2"/>
  <c r="E35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8" i="2"/>
  <c r="E6" i="2"/>
  <c r="E13" i="1"/>
  <c r="E10" i="1"/>
  <c r="S29" i="14" l="1"/>
  <c r="S28" i="14"/>
  <c r="S16" i="14"/>
  <c r="S15" i="14"/>
  <c r="S60" i="13"/>
  <c r="S43" i="13"/>
  <c r="S42" i="13"/>
  <c r="S23" i="13"/>
  <c r="S22" i="13"/>
  <c r="S20" i="13"/>
  <c r="C41" i="9" l="1"/>
  <c r="F13" i="7" l="1"/>
  <c r="F12" i="7"/>
  <c r="F11" i="7"/>
  <c r="F10" i="7"/>
  <c r="F8" i="7"/>
  <c r="F7" i="7"/>
  <c r="E5" i="5"/>
  <c r="D50" i="2"/>
  <c r="D57" i="2" s="1"/>
  <c r="C50" i="2"/>
  <c r="E6" i="1"/>
  <c r="D38" i="11"/>
  <c r="C38" i="11"/>
  <c r="R29" i="14"/>
  <c r="R28" i="14"/>
  <c r="R16" i="14"/>
  <c r="R15" i="14"/>
  <c r="R20" i="13"/>
  <c r="R60" i="13"/>
  <c r="R43" i="13"/>
  <c r="R42" i="13"/>
  <c r="R23" i="13"/>
  <c r="R22" i="13"/>
  <c r="C57" i="2" l="1"/>
  <c r="E50" i="2"/>
  <c r="D46" i="9"/>
  <c r="C46" i="9"/>
  <c r="D45" i="9"/>
  <c r="C45" i="9"/>
  <c r="D44" i="9"/>
  <c r="C44" i="9"/>
  <c r="D43" i="9"/>
  <c r="C43" i="9"/>
  <c r="D42" i="9"/>
  <c r="C42" i="9"/>
  <c r="D31" i="9"/>
  <c r="C31" i="9"/>
  <c r="E56" i="8"/>
  <c r="E58" i="8" s="1"/>
  <c r="D10" i="8"/>
  <c r="F9" i="7"/>
  <c r="F14" i="7" s="1"/>
  <c r="E9" i="7"/>
  <c r="E14" i="7" s="1"/>
  <c r="D9" i="7"/>
  <c r="D14" i="7" s="1"/>
  <c r="C9" i="7"/>
  <c r="C14" i="7" s="1"/>
  <c r="D41" i="12"/>
  <c r="D41" i="8" s="1"/>
  <c r="C41" i="12"/>
  <c r="C41" i="8" s="1"/>
  <c r="D26" i="12"/>
  <c r="D40" i="8" s="1"/>
  <c r="C26" i="12"/>
  <c r="C40" i="8" s="1"/>
  <c r="D9" i="12"/>
  <c r="D39" i="8" s="1"/>
  <c r="C9" i="12"/>
  <c r="C39" i="8" s="1"/>
  <c r="D21" i="11"/>
  <c r="C21" i="11"/>
  <c r="D9" i="11"/>
  <c r="C9" i="11"/>
  <c r="E53" i="8"/>
  <c r="D41" i="10"/>
  <c r="C41" i="10"/>
  <c r="C11" i="8" s="1"/>
  <c r="D32" i="10"/>
  <c r="C32" i="10"/>
  <c r="D27" i="10"/>
  <c r="E52" i="8" s="1"/>
  <c r="C27" i="10"/>
  <c r="D18" i="10"/>
  <c r="C18" i="10"/>
  <c r="C5" i="8" s="1"/>
  <c r="D14" i="11" l="1"/>
  <c r="D29" i="9"/>
  <c r="D34" i="9" s="1"/>
  <c r="C14" i="11"/>
  <c r="C29" i="9"/>
  <c r="C34" i="9" s="1"/>
  <c r="C12" i="8"/>
  <c r="C53" i="8" s="1"/>
  <c r="C6" i="8"/>
  <c r="C7" i="8" s="1"/>
  <c r="C62" i="8" s="1"/>
  <c r="E59" i="2"/>
  <c r="E57" i="2"/>
  <c r="C42" i="8"/>
  <c r="C46" i="8" s="1"/>
  <c r="D42" i="8"/>
  <c r="D46" i="8" s="1"/>
  <c r="D13" i="8"/>
  <c r="E55" i="8" s="1"/>
  <c r="E59" i="8" s="1"/>
  <c r="F58" i="8" s="1"/>
  <c r="D7" i="8"/>
  <c r="E62" i="8" s="1"/>
  <c r="C51" i="10"/>
  <c r="C52" i="10" s="1"/>
  <c r="E61" i="8"/>
  <c r="D43" i="12"/>
  <c r="D47" i="12" s="1"/>
  <c r="C43" i="12"/>
  <c r="C47" i="12" s="1"/>
  <c r="D26" i="8"/>
  <c r="D28" i="10"/>
  <c r="D51" i="10"/>
  <c r="D52" i="10" s="1"/>
  <c r="C28" i="10"/>
  <c r="C10" i="8"/>
  <c r="C56" i="8"/>
  <c r="C58" i="8" s="1"/>
  <c r="C26" i="8"/>
  <c r="F52" i="8"/>
  <c r="C61" i="8"/>
  <c r="D43" i="2"/>
  <c r="C43" i="2"/>
  <c r="E30" i="2"/>
  <c r="E11" i="2"/>
  <c r="E10" i="2"/>
  <c r="E7" i="2"/>
  <c r="E5" i="2"/>
  <c r="E9" i="2"/>
  <c r="F55" i="8" l="1"/>
  <c r="D16" i="11"/>
  <c r="D22" i="11" s="1"/>
  <c r="D24" i="11" s="1"/>
  <c r="D19" i="8"/>
  <c r="D21" i="8" s="1"/>
  <c r="D27" i="8" s="1"/>
  <c r="D29" i="8" s="1"/>
  <c r="C16" i="11"/>
  <c r="C22" i="11" s="1"/>
  <c r="C24" i="11" s="1"/>
  <c r="C31" i="11" s="1"/>
  <c r="C19" i="8"/>
  <c r="C21" i="8" s="1"/>
  <c r="C27" i="8" s="1"/>
  <c r="C29" i="8" s="1"/>
  <c r="C52" i="8"/>
  <c r="D52" i="8" s="1"/>
  <c r="C13" i="8"/>
  <c r="C55" i="8" s="1"/>
  <c r="C59" i="8" s="1"/>
  <c r="D58" i="8" s="1"/>
  <c r="D14" i="8"/>
  <c r="E43" i="2"/>
  <c r="F61" i="8"/>
  <c r="D61" i="8"/>
  <c r="D55" i="8"/>
  <c r="D40" i="9" l="1"/>
  <c r="D52" i="9" s="1"/>
  <c r="D6" i="9"/>
  <c r="D11" i="9" s="1"/>
  <c r="D21" i="9" s="1"/>
  <c r="D22" i="9" s="1"/>
  <c r="D31" i="11"/>
  <c r="C6" i="9"/>
  <c r="C11" i="9" s="1"/>
  <c r="C21" i="9" s="1"/>
  <c r="C22" i="9" s="1"/>
  <c r="C40" i="9"/>
  <c r="C52" i="9" s="1"/>
  <c r="C14" i="8"/>
  <c r="E5" i="1"/>
  <c r="E12" i="1"/>
  <c r="E11" i="1"/>
  <c r="E8" i="1"/>
  <c r="Q29" i="14" l="1"/>
  <c r="Q28" i="14"/>
  <c r="Q16" i="14"/>
  <c r="Q15" i="14"/>
  <c r="Q60" i="13" l="1"/>
  <c r="Q43" i="13"/>
  <c r="Q42" i="13"/>
  <c r="Q23" i="13"/>
  <c r="Q22" i="13"/>
  <c r="Q20" i="13"/>
  <c r="P29" i="14" l="1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I10" i="14"/>
  <c r="H10" i="14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G10" i="14" l="1"/>
  <c r="F10" i="14" s="1"/>
</calcChain>
</file>

<file path=xl/sharedStrings.xml><?xml version="1.0" encoding="utf-8"?>
<sst xmlns="http://schemas.openxmlformats.org/spreadsheetml/2006/main" count="578" uniqueCount="317">
  <si>
    <t>Alto Palermo</t>
  </si>
  <si>
    <t>Abasto Shopping</t>
  </si>
  <si>
    <t>Alto Avellaneda</t>
  </si>
  <si>
    <t>Alcorta Shopping</t>
  </si>
  <si>
    <t>Patio Bullrich</t>
  </si>
  <si>
    <t>Buenos Aires Design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</si>
  <si>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</si>
  <si>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</si>
  <si>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</si>
  <si>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</si>
  <si>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</si>
  <si>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</si>
  <si>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</si>
  <si>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</si>
  <si>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</si>
  <si>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Restaurant</t>
  </si>
  <si>
    <t xml:space="preserve"> -</t>
  </si>
  <si>
    <t>ASSETS</t>
  </si>
  <si>
    <t>Non-current assets</t>
  </si>
  <si>
    <t>Investment properties</t>
  </si>
  <si>
    <t>Property, plant and equipment</t>
  </si>
  <si>
    <t>Trading properties</t>
  </si>
  <si>
    <t>Intangible assets</t>
  </si>
  <si>
    <t>Rights of use assets</t>
  </si>
  <si>
    <t>Investments in associates and joint ventures</t>
  </si>
  <si>
    <t>Deferred income tax assets</t>
  </si>
  <si>
    <t>Income tax and minimum presumed income tax credits</t>
  </si>
  <si>
    <t>Trade and other receivables</t>
  </si>
  <si>
    <t>Investments in financial assets</t>
  </si>
  <si>
    <t>Total non-current assets</t>
  </si>
  <si>
    <t>Current Assets</t>
  </si>
  <si>
    <t>Inventories</t>
  </si>
  <si>
    <t>Derivative financial instruments</t>
  </si>
  <si>
    <t>Cash and cash equivalents</t>
  </si>
  <si>
    <t>Total current assets</t>
  </si>
  <si>
    <t>TOTAL ASSETS</t>
  </si>
  <si>
    <t>SHAREHOLDERS’ EQUITY</t>
  </si>
  <si>
    <t>Total capital and reserves attributable to equity holders of the parent</t>
  </si>
  <si>
    <t>Non-controlling interest</t>
  </si>
  <si>
    <t>TOTAL SHAREHOLDERS’ EQUITY</t>
  </si>
  <si>
    <t>LIABILITIES</t>
  </si>
  <si>
    <t>Non-current liabilities</t>
  </si>
  <si>
    <t>Trade and other payables</t>
  </si>
  <si>
    <t>Borrowings</t>
  </si>
  <si>
    <t>Leases liabilities</t>
  </si>
  <si>
    <t>Deferred income tax liabilities</t>
  </si>
  <si>
    <t>Provisions</t>
  </si>
  <si>
    <t>Total non-current liabilities</t>
  </si>
  <si>
    <t>Current liabilities</t>
  </si>
  <si>
    <t>Income tax liabilities</t>
  </si>
  <si>
    <t>Payroll and social security liabilities</t>
  </si>
  <si>
    <t>Total current liabilities</t>
  </si>
  <si>
    <t>TOTAL LIABILITIES</t>
  </si>
  <si>
    <t>TOTAL SHAREHOLDERS’ EQUITY AND LIABILITIES</t>
  </si>
  <si>
    <t>Income from expenses and collective promotion fund</t>
  </si>
  <si>
    <t>Operating costs</t>
  </si>
  <si>
    <t>Gross profit</t>
  </si>
  <si>
    <t>General and administrative expenses</t>
  </si>
  <si>
    <t>Selling expenses</t>
  </si>
  <si>
    <t>Other operating results, net</t>
  </si>
  <si>
    <t>Share of profit of associates and joint ventures</t>
  </si>
  <si>
    <t>Finance income</t>
  </si>
  <si>
    <t>Finance cost</t>
  </si>
  <si>
    <t>Other financial results</t>
  </si>
  <si>
    <t>Inflation adjustment</t>
  </si>
  <si>
    <t>Financial results, net</t>
  </si>
  <si>
    <t>Income tax expense</t>
  </si>
  <si>
    <t>Attributable to:</t>
  </si>
  <si>
    <t>Equity holders of the parent</t>
  </si>
  <si>
    <t>Basic</t>
  </si>
  <si>
    <t>Diluted</t>
  </si>
  <si>
    <t>Operating activities:</t>
  </si>
  <si>
    <t>Income tax paid</t>
  </si>
  <si>
    <t>Investing activities:</t>
  </si>
  <si>
    <t>Capital contributions in associates and joint ventures</t>
  </si>
  <si>
    <t>Acquisition of investment properties</t>
  </si>
  <si>
    <t>Advance payments</t>
  </si>
  <si>
    <t>Acquisition of intangible assets</t>
  </si>
  <si>
    <t>Acquisitions of investments in financial assets</t>
  </si>
  <si>
    <t>Proceeds from investments in financial assets</t>
  </si>
  <si>
    <t>Loans granted to related parties</t>
  </si>
  <si>
    <t>Loans payment received from related parties</t>
  </si>
  <si>
    <t>Dividends received</t>
  </si>
  <si>
    <t>Financing activities:</t>
  </si>
  <si>
    <t xml:space="preserve">Repurchase of non-convertible notes  </t>
  </si>
  <si>
    <t>Payments of financial leasing</t>
  </si>
  <si>
    <t>Payment of derivative financial instruments</t>
  </si>
  <si>
    <t>Proceeds from derivative financial instruments</t>
  </si>
  <si>
    <t xml:space="preserve">Payment of interest </t>
  </si>
  <si>
    <t>Short-term loans, net</t>
  </si>
  <si>
    <t>Cash and cash equivalents at end of the period</t>
  </si>
  <si>
    <t>(In ARS million)</t>
  </si>
  <si>
    <t>IIQ 20</t>
  </si>
  <si>
    <t>IIQ 19</t>
  </si>
  <si>
    <t>YoY Var</t>
  </si>
  <si>
    <t>Net gain from fair value adjustment on investment properties</t>
  </si>
  <si>
    <t>Profit from operations</t>
  </si>
  <si>
    <t>Depreciation and amortization</t>
  </si>
  <si>
    <t>Result for the period</t>
  </si>
  <si>
    <r>
      <t>(1)</t>
    </r>
    <r>
      <rPr>
        <sz val="7"/>
        <rFont val="Times New Roman"/>
        <family val="1"/>
      </rPr>
      <t xml:space="preserve">      </t>
    </r>
    <r>
      <rPr>
        <sz val="7"/>
        <rFont val="Arial"/>
        <family val="2"/>
      </rPr>
      <t>Does not include Incomes from Expenses and Promotion Funds</t>
    </r>
  </si>
  <si>
    <t>Consolidated Results in current currency</t>
  </si>
  <si>
    <t>Shopping Malls’ Financial Indicators</t>
  </si>
  <si>
    <t>(in ARS million)</t>
  </si>
  <si>
    <t>Income from sales. leases and services</t>
  </si>
  <si>
    <t>(per Shopping Mall. in ARS million)</t>
  </si>
  <si>
    <t>(per Type of Business. in ARS million)</t>
  </si>
  <si>
    <t>Anchor Store</t>
  </si>
  <si>
    <t>Clothes and Footwear</t>
  </si>
  <si>
    <t>Entertainment</t>
  </si>
  <si>
    <t>Home</t>
  </si>
  <si>
    <t>Miscellaneous</t>
  </si>
  <si>
    <t>Services</t>
  </si>
  <si>
    <t>Electronic appliances</t>
  </si>
  <si>
    <r>
      <t>(in ARS million)</t>
    </r>
    <r>
      <rPr>
        <b/>
        <sz val="8"/>
        <color rgb="FFFFFFFF"/>
        <rFont val="Arial"/>
        <family val="2"/>
      </rPr>
      <t> </t>
    </r>
  </si>
  <si>
    <t>Fees</t>
  </si>
  <si>
    <t>Parking</t>
  </si>
  <si>
    <t>Commissions</t>
  </si>
  <si>
    <t>Others</t>
  </si>
  <si>
    <t>Expenses and Collective Promotion Funds</t>
  </si>
  <si>
    <t>Offices’ Financial Indicators</t>
  </si>
  <si>
    <t>Revenues from sales. leases and services</t>
  </si>
  <si>
    <t xml:space="preserve">Net gain from fair value adjustment on investment properties. </t>
  </si>
  <si>
    <t>Sales &amp; Developments and Others’ Financial Indicators</t>
  </si>
  <si>
    <t>Sales and Developments</t>
  </si>
  <si>
    <t>in ARS Million</t>
  </si>
  <si>
    <t>Revenues</t>
  </si>
  <si>
    <t>Item</t>
  </si>
  <si>
    <t>(stated in ARS million)</t>
  </si>
  <si>
    <t>Income by Segment</t>
  </si>
  <si>
    <r>
      <t xml:space="preserve">Adjustment for share of profit / (loss) of joint ventures </t>
    </r>
    <r>
      <rPr>
        <b/>
        <vertAlign val="superscript"/>
        <sz val="8"/>
        <color rgb="FFFFFFFF"/>
        <rFont val="Arial"/>
        <family val="2"/>
      </rPr>
      <t>(1)</t>
    </r>
  </si>
  <si>
    <t>Income Statement</t>
  </si>
  <si>
    <t>Costs</t>
  </si>
  <si>
    <t>Net income from changes in the fair value of investment property</t>
  </si>
  <si>
    <t>(1) Includes operating results from La Ribera Shopping and San Martín Plot (ex Nobleza Picardo) (50%).</t>
  </si>
  <si>
    <t>Summary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</si>
  <si>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</si>
  <si>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Current assets</t>
  </si>
  <si>
    <t>Total assets</t>
  </si>
  <si>
    <t>Equity attributable to the holders of the parent</t>
  </si>
  <si>
    <t>Total shareholders’ equity</t>
  </si>
  <si>
    <t>Total liabilities</t>
  </si>
  <si>
    <t>Total liabilities and shareholders’ equity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</si>
  <si>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</si>
  <si>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(Loss) / Profit from operations before financing and taxation</t>
  </si>
  <si>
    <t>Financial income</t>
  </si>
  <si>
    <t>Financial cost</t>
  </si>
  <si>
    <t>Financial results. net</t>
  </si>
  <si>
    <t>(Loss) / Profit before income tax</t>
  </si>
  <si>
    <t>Income tax</t>
  </si>
  <si>
    <t>Summary Comparative Consolidated Cash Flow</t>
  </si>
  <si>
    <t>Net cash generated from operating activities</t>
  </si>
  <si>
    <t>Net cash used in investing activities</t>
  </si>
  <si>
    <t>Net cash used in financing activities</t>
  </si>
  <si>
    <t>Net decrease in cash and cash equivalents</t>
  </si>
  <si>
    <t>Cash and cash equivalents at beginning of year</t>
  </si>
  <si>
    <t>Financial Results from cash and cash equivalents</t>
  </si>
  <si>
    <t>Cash and cash equivalents at period-end</t>
  </si>
  <si>
    <t>Comparative Ratios</t>
  </si>
  <si>
    <t>Liquidity</t>
  </si>
  <si>
    <t>CURRENT ASSETS</t>
  </si>
  <si>
    <t>CURRENT LIABILITIES</t>
  </si>
  <si>
    <t>Indebtedness</t>
  </si>
  <si>
    <t>SHAREHOLDERS’ EQUITY ATTRIBUTABLE TO EQUITY HOLDERS OF THE PARENT</t>
  </si>
  <si>
    <t>Solvency</t>
  </si>
  <si>
    <t>Capital Assets</t>
  </si>
  <si>
    <t>NON-CURRENT ASSETS</t>
  </si>
  <si>
    <t>EBITDA Reconciliation</t>
  </si>
  <si>
    <t>Interest income </t>
  </si>
  <si>
    <t>Interest expense </t>
  </si>
  <si>
    <t>Income tax expense </t>
  </si>
  <si>
    <t>Depreciation and amortization </t>
  </si>
  <si>
    <t>Share of profit of associates and joint ventures </t>
  </si>
  <si>
    <t>Foreign exchange differences, net </t>
  </si>
  <si>
    <t>Loss/Gain from derivative financial instruments </t>
  </si>
  <si>
    <t>Fair value loss/gains of financial assets and liabilities at fair value through profit or loss</t>
  </si>
  <si>
    <t>Other financial costs </t>
  </si>
  <si>
    <t>Repurchase of non-convertible notes</t>
  </si>
  <si>
    <r>
      <t xml:space="preserve">(1) </t>
    </r>
    <r>
      <rPr>
        <sz val="7"/>
        <rFont val="Arial"/>
        <family val="2"/>
      </rPr>
      <t>Adjusted EBITDA margin is calculated as Adjusted EBITDA, divided by income from sales, rents and services.</t>
    </r>
  </si>
  <si>
    <t>NOI Reconciliation</t>
  </si>
  <si>
    <t>FFO Reconciliation</t>
  </si>
  <si>
    <t>Selling expenses </t>
  </si>
  <si>
    <t>NOI (unaudited)</t>
  </si>
  <si>
    <t>Total loss / profit for the period </t>
  </si>
  <si>
    <t>Foreign exchange differences. net </t>
  </si>
  <si>
    <t>Fair value loss/gain of financial assets and liabilities at fair value through profit or loss</t>
  </si>
  <si>
    <t>Deferred income tax </t>
  </si>
  <si>
    <t>Adjusted FFO</t>
  </si>
  <si>
    <t>GLA (sqm)
per Shopping
per Shopping</t>
  </si>
  <si>
    <t>AP</t>
  </si>
  <si>
    <t>AB</t>
  </si>
  <si>
    <t>Abasto</t>
  </si>
  <si>
    <t>AA</t>
  </si>
  <si>
    <t>AS</t>
  </si>
  <si>
    <t>PB</t>
  </si>
  <si>
    <t>BA</t>
  </si>
  <si>
    <t>DT</t>
  </si>
  <si>
    <t>Dot Baires</t>
  </si>
  <si>
    <t>SO</t>
  </si>
  <si>
    <t>DA</t>
  </si>
  <si>
    <t>AN</t>
  </si>
  <si>
    <t>Alto Noa</t>
  </si>
  <si>
    <t>AR</t>
  </si>
  <si>
    <t>Alto Rosario</t>
  </si>
  <si>
    <t>MP</t>
  </si>
  <si>
    <t>Mendoza Plaza</t>
  </si>
  <si>
    <t>CS</t>
  </si>
  <si>
    <t>Córdoba Shopping - Villa Cabrera</t>
  </si>
  <si>
    <t>RS</t>
  </si>
  <si>
    <t>La Ribera Shopping</t>
  </si>
  <si>
    <t>AC</t>
  </si>
  <si>
    <t>PO</t>
  </si>
  <si>
    <t>Patio Olmos</t>
  </si>
  <si>
    <t>Occupancy
per Shopping
per Shopping</t>
  </si>
  <si>
    <t>TT</t>
  </si>
  <si>
    <t>Stores (#)
per Shopping
per Shopping</t>
  </si>
  <si>
    <t>IQ 17</t>
  </si>
  <si>
    <t>IIQ 17</t>
  </si>
  <si>
    <t>IIIQ 17</t>
  </si>
  <si>
    <t>IVQ 17</t>
  </si>
  <si>
    <t>IQ 18</t>
  </si>
  <si>
    <t>IIQ 18</t>
  </si>
  <si>
    <t>IIIQ 18</t>
  </si>
  <si>
    <t>IVQ 18</t>
  </si>
  <si>
    <t>IQ 19</t>
  </si>
  <si>
    <t>IIIQ 19</t>
  </si>
  <si>
    <t>IVQ 19</t>
  </si>
  <si>
    <t>IQ 20</t>
  </si>
  <si>
    <t>GLA (sqm)
per Building
per Shopping</t>
  </si>
  <si>
    <t>Edificio República</t>
  </si>
  <si>
    <t>Torre BankBoston (Della Paolera)</t>
  </si>
  <si>
    <t>Intercontinental Plaza</t>
  </si>
  <si>
    <t>Bouchard 710</t>
  </si>
  <si>
    <t>Suipacha 652/64</t>
  </si>
  <si>
    <t>Dot Building</t>
  </si>
  <si>
    <t>Phillips Building</t>
  </si>
  <si>
    <t>Zetta Building</t>
  </si>
  <si>
    <t>Rent (USD/sqm)
per Building</t>
  </si>
  <si>
    <t>Average</t>
  </si>
  <si>
    <t>Occupancy (%)
per Building</t>
  </si>
  <si>
    <t>IIIQ 20</t>
  </si>
  <si>
    <t>Other comprehensive income:</t>
  </si>
  <si>
    <t>Items that may be reclassified subsequently to profit or loss:</t>
  </si>
  <si>
    <t>Borrowings obtained</t>
  </si>
  <si>
    <t>Payment of borrowings</t>
  </si>
  <si>
    <r>
      <t xml:space="preserve">Summary Comparative </t>
    </r>
    <r>
      <rPr>
        <b/>
        <sz val="10"/>
        <rFont val="Arial"/>
        <family val="2"/>
      </rPr>
      <t>Consolidated Income Statement</t>
    </r>
  </si>
  <si>
    <t>EBITDA</t>
  </si>
  <si>
    <t>Adjusted EBITDA</t>
  </si>
  <si>
    <r>
      <t>Adjusted EBITDA Margin</t>
    </r>
    <r>
      <rPr>
        <b/>
        <vertAlign val="superscript"/>
        <sz val="8"/>
        <color rgb="FF000000"/>
        <rFont val="Arial"/>
        <family val="2"/>
      </rPr>
      <t>(1)</t>
    </r>
  </si>
  <si>
    <t>Result from fair value adjustments of investment properties</t>
  </si>
  <si>
    <t>Dot Baires Shopping</t>
  </si>
  <si>
    <t>NOI</t>
  </si>
  <si>
    <t>Subtotal</t>
  </si>
  <si>
    <t>IVQ 20</t>
  </si>
  <si>
    <t>06.30.20</t>
  </si>
  <si>
    <t>Total comprehensive income / (loss) attributable to:</t>
  </si>
  <si>
    <t>Profit / (Loss) per share attributable to equity holders of the parent for the period:</t>
  </si>
  <si>
    <r>
      <t>Income from sales, leases and services</t>
    </r>
    <r>
      <rPr>
        <b/>
        <vertAlign val="superscript"/>
        <sz val="8"/>
        <color rgb="FF000000"/>
        <rFont val="Arial"/>
        <family val="2"/>
      </rPr>
      <t>(1)</t>
    </r>
  </si>
  <si>
    <r>
      <t>NOI</t>
    </r>
    <r>
      <rPr>
        <b/>
        <vertAlign val="superscript"/>
        <sz val="8"/>
        <color rgb="FF000000"/>
        <rFont val="Arial"/>
        <family val="2"/>
      </rPr>
      <t>(2)</t>
    </r>
  </si>
  <si>
    <t>Base rent</t>
  </si>
  <si>
    <t>Percentage rent</t>
  </si>
  <si>
    <t>Total rent</t>
  </si>
  <si>
    <t>Non-traditional advertising</t>
  </si>
  <si>
    <t>Revenues from admission rights</t>
  </si>
  <si>
    <t>Other</t>
  </si>
  <si>
    <t>Net realized gain from fair value adjustment on investment properties.</t>
  </si>
  <si>
    <t>Result from operations</t>
  </si>
  <si>
    <t>Non-controlling interest associated with PAMSA fair value</t>
  </si>
  <si>
    <t>IQ 21</t>
  </si>
  <si>
    <t>Income from sales, rentals, and services</t>
  </si>
  <si>
    <t>Net gain from fair value adjustments of investment properties</t>
  </si>
  <si>
    <t xml:space="preserve">Profit from operations </t>
  </si>
  <si>
    <t>Profit from operations before financing and taxation</t>
  </si>
  <si>
    <t>Profit before income tax</t>
  </si>
  <si>
    <t>Profit for the period</t>
  </si>
  <si>
    <t>Currency translation adjustment in associates</t>
  </si>
  <si>
    <t>Other comprehensive income for the period</t>
  </si>
  <si>
    <t>Total comprehensive income for the period</t>
  </si>
  <si>
    <t>Cash (used in) / generated from operations</t>
  </si>
  <si>
    <t>Net cash (used in) / generated from operating activities</t>
  </si>
  <si>
    <t>Change in non-controlling interests of subsidiaries</t>
  </si>
  <si>
    <t>Acquisition of property, plant, and equipment</t>
  </si>
  <si>
    <t>Loans granted</t>
  </si>
  <si>
    <t>Proceeds from sales of property, plant, and equipment</t>
  </si>
  <si>
    <t>Collection of financial assets interests and dividends</t>
  </si>
  <si>
    <t>Net cash generated from / (used in) investing activities</t>
  </si>
  <si>
    <t>Payment of leases liabilities</t>
  </si>
  <si>
    <t>Cash and cash equivalents at beginning of the period</t>
  </si>
  <si>
    <t>Foreign exchange gain and others on cash and cash equivalents</t>
  </si>
  <si>
    <t>Consolidated EBITDA</t>
  </si>
  <si>
    <t>Consolidated Adjusted EBITDA</t>
  </si>
  <si>
    <t>Consolidated NOI</t>
  </si>
  <si>
    <t xml:space="preserve">Tenant Sales </t>
  </si>
  <si>
    <t>Revenues from cumulative leases</t>
  </si>
  <si>
    <t>FPC y Expensas</t>
  </si>
  <si>
    <t xml:space="preserve">Reconciliation with Consolidated Income Statement </t>
  </si>
  <si>
    <t>Gain/Loss from derivative financial instruments </t>
  </si>
  <si>
    <t>IIQ 21</t>
  </si>
  <si>
    <t>12.31.20</t>
  </si>
  <si>
    <t>Consolidated statements of financial position as of December 31, 2020, and June 30, 2020</t>
  </si>
  <si>
    <t>Six months</t>
  </si>
  <si>
    <t>Three months</t>
  </si>
  <si>
    <t>12.31.19</t>
  </si>
  <si>
    <t>Revaluation surplus</t>
  </si>
  <si>
    <t xml:space="preserve">Consolidated statements of comprehensive income for the six and three months periods ended December 31, 2020 and 2019 </t>
  </si>
  <si>
    <t>Consolidated statements of cash flows for the three months periods ended December 31, 2020 and 2019</t>
  </si>
  <si>
    <t xml:space="preserve">Sales of non-convertible notes  </t>
  </si>
  <si>
    <t>Dividends paid</t>
  </si>
  <si>
    <t>Dividends paid to non-controling shareholders</t>
  </si>
  <si>
    <t>6M 21</t>
  </si>
  <si>
    <t>6M 20</t>
  </si>
  <si>
    <t>31.12.2020</t>
  </si>
  <si>
    <t>31.12.2019</t>
  </si>
  <si>
    <t>261 Della Paolera</t>
  </si>
  <si>
    <t>For the six-month period ended December 31 (in ARS million)</t>
  </si>
  <si>
    <t>Unrealized result from fair value of investment properties</t>
  </si>
  <si>
    <t>Gain from barter agreement – Coto Airspace</t>
  </si>
  <si>
    <t xml:space="preserve">Net realized Result from changes in the fair value of investment properties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</si>
</sst>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00000000"/>
    <numFmt numFmtId="166" formatCode="_ * #,##0.00_ ;_ * \-#,##0.00_ ;_ * &quot;-&quot;??_ ;_ @_ "/>
    <numFmt numFmtId="167" formatCode="_ * #,##0.0_ ;_ * \-#,##0.0_ ;_ * &quot;-&quot;??_ ;_ @_ "/>
    <numFmt numFmtId="168" formatCode="_ * #,##0_ ;_ * \-#,##0_ ;_ * &quot;-&quot;??_ ;_ @_ "/>
    <numFmt numFmtId="169" formatCode="_-* #,##0_-;\-* #,##0_-;_-* &quot;-&quot;??_-;_-@_-"/>
    <numFmt numFmtId="170" formatCode="_-* #,##0.0_-;\-* #,##0.0_-;_-* &quot;-&quot;??_-;_-@_-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7"/>
      <color theme="1"/>
      <name val="Arial"/>
      <family val="2"/>
    </font>
    <font>
      <b/>
      <vertAlign val="superscript"/>
      <sz val="8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u/>
      <sz val="8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b/>
      <i/>
      <sz val="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248">
    <xf numFmtId="0" fontId="0" fillId="0" borderId="0" xfId="0"/>
    <xf numFmtId="0" fontId="2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8" fillId="3" borderId="0" xfId="0" applyFont="1" applyFill="1" applyAlignment="1">
      <alignment horizontal="center" vertical="center" wrapText="1"/>
    </xf>
    <xf numFmtId="165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justify" vertical="center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6" fillId="0" borderId="0" xfId="0" applyFont="1"/>
    <xf numFmtId="0" fontId="8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" fillId="3" borderId="0" xfId="0" applyFont="1" applyFill="1"/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4" fillId="0" borderId="0" xfId="0" applyFont="1" applyAlignment="1">
      <alignment horizontal="left" vertical="center" indent="1"/>
    </xf>
    <xf numFmtId="0" fontId="2" fillId="5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21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5" fillId="4" borderId="0" xfId="0" applyFont="1" applyFill="1" applyAlignment="1">
      <alignment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167" fontId="28" fillId="0" borderId="0" xfId="3" applyNumberFormat="1" applyFont="1"/>
    <xf numFmtId="0" fontId="26" fillId="0" borderId="0" xfId="0" applyFont="1" applyAlignment="1">
      <alignment horizontal="right"/>
    </xf>
    <xf numFmtId="168" fontId="27" fillId="0" borderId="0" xfId="3" applyNumberFormat="1" applyFont="1"/>
    <xf numFmtId="168" fontId="28" fillId="0" borderId="0" xfId="3" applyNumberFormat="1" applyFont="1"/>
    <xf numFmtId="169" fontId="28" fillId="0" borderId="0" xfId="0" applyNumberFormat="1" applyFont="1"/>
    <xf numFmtId="168" fontId="28" fillId="0" borderId="0" xfId="0" applyNumberFormat="1" applyFont="1"/>
    <xf numFmtId="168" fontId="27" fillId="0" borderId="0" xfId="3" applyNumberFormat="1" applyFont="1" applyFill="1"/>
    <xf numFmtId="0" fontId="28" fillId="6" borderId="0" xfId="0" applyFont="1" applyFill="1"/>
    <xf numFmtId="168" fontId="28" fillId="6" borderId="0" xfId="0" applyNumberFormat="1" applyFont="1" applyFill="1"/>
    <xf numFmtId="168" fontId="28" fillId="6" borderId="0" xfId="3" applyNumberFormat="1" applyFont="1" applyFill="1"/>
    <xf numFmtId="164" fontId="28" fillId="0" borderId="0" xfId="2" applyNumberFormat="1" applyFont="1" applyFill="1"/>
    <xf numFmtId="164" fontId="28" fillId="0" borderId="0" xfId="2" applyNumberFormat="1" applyFont="1"/>
    <xf numFmtId="164" fontId="28" fillId="0" borderId="0" xfId="0" applyNumberFormat="1" applyFont="1"/>
    <xf numFmtId="164" fontId="26" fillId="0" borderId="0" xfId="2" applyNumberFormat="1" applyFont="1"/>
    <xf numFmtId="164" fontId="28" fillId="6" borderId="0" xfId="2" applyNumberFormat="1" applyFont="1" applyFill="1"/>
    <xf numFmtId="0" fontId="29" fillId="2" borderId="0" xfId="0" applyFont="1" applyFill="1" applyAlignment="1">
      <alignment horizontal="center" vertical="center" wrapText="1"/>
    </xf>
    <xf numFmtId="167" fontId="29" fillId="2" borderId="0" xfId="3" applyNumberFormat="1" applyFont="1" applyFill="1" applyAlignment="1">
      <alignment horizontal="center" vertical="center" wrapText="1"/>
    </xf>
    <xf numFmtId="17" fontId="29" fillId="2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43" fontId="28" fillId="0" borderId="0" xfId="1" applyFont="1" applyFill="1"/>
    <xf numFmtId="43" fontId="28" fillId="0" borderId="0" xfId="1" applyFont="1"/>
    <xf numFmtId="3" fontId="28" fillId="0" borderId="0" xfId="0" applyNumberFormat="1" applyFont="1"/>
    <xf numFmtId="17" fontId="28" fillId="0" borderId="0" xfId="0" applyNumberFormat="1" applyFont="1"/>
    <xf numFmtId="166" fontId="28" fillId="0" borderId="0" xfId="3" applyFont="1"/>
    <xf numFmtId="167" fontId="28" fillId="0" borderId="0" xfId="3" applyNumberFormat="1" applyFont="1" applyFill="1"/>
    <xf numFmtId="167" fontId="28" fillId="6" borderId="0" xfId="0" applyNumberFormat="1" applyFont="1" applyFill="1"/>
    <xf numFmtId="167" fontId="28" fillId="6" borderId="0" xfId="3" applyNumberFormat="1" applyFont="1" applyFill="1"/>
    <xf numFmtId="9" fontId="28" fillId="0" borderId="0" xfId="2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 indent="7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3" fontId="8" fillId="7" borderId="0" xfId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170" fontId="5" fillId="0" borderId="1" xfId="1" applyNumberFormat="1" applyFont="1" applyBorder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169" fontId="5" fillId="0" borderId="0" xfId="1" applyNumberFormat="1" applyFont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5" fillId="8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5" fillId="3" borderId="0" xfId="2" applyNumberFormat="1" applyFont="1" applyFill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164" fontId="8" fillId="3" borderId="0" xfId="2" applyNumberFormat="1" applyFont="1" applyFill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31" fillId="0" borderId="0" xfId="0" applyFont="1"/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5" fillId="8" borderId="0" xfId="0" applyFont="1" applyFill="1" applyAlignment="1">
      <alignment vertical="center" wrapText="1"/>
    </xf>
    <xf numFmtId="1" fontId="5" fillId="8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 wrapText="1"/>
    </xf>
    <xf numFmtId="3" fontId="5" fillId="8" borderId="0" xfId="0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center" vertical="center"/>
    </xf>
    <xf numFmtId="164" fontId="5" fillId="8" borderId="0" xfId="2" applyNumberFormat="1" applyFont="1" applyFill="1" applyAlignment="1">
      <alignment horizontal="center" vertical="center"/>
    </xf>
    <xf numFmtId="164" fontId="5" fillId="3" borderId="0" xfId="2" applyNumberFormat="1" applyFont="1" applyFill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/>
    </xf>
    <xf numFmtId="164" fontId="5" fillId="4" borderId="0" xfId="2" applyNumberFormat="1" applyFont="1" applyFill="1" applyAlignment="1">
      <alignment horizontal="center" vertical="center" wrapText="1"/>
    </xf>
    <xf numFmtId="164" fontId="8" fillId="3" borderId="2" xfId="2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" fontId="5" fillId="0" borderId="0" xfId="0" applyNumberFormat="1" applyFont="1" applyFill="1" applyAlignment="1">
      <alignment horizontal="center" vertical="center" wrapText="1"/>
    </xf>
    <xf numFmtId="3" fontId="5" fillId="8" borderId="0" xfId="0" applyNumberFormat="1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vertical="center" wrapText="1"/>
    </xf>
    <xf numFmtId="3" fontId="8" fillId="8" borderId="0" xfId="0" applyNumberFormat="1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164" fontId="5" fillId="8" borderId="0" xfId="0" applyNumberFormat="1" applyFont="1" applyFill="1" applyAlignment="1">
      <alignment horizontal="center" vertical="center"/>
    </xf>
    <xf numFmtId="164" fontId="8" fillId="8" borderId="0" xfId="0" applyNumberFormat="1" applyFont="1" applyFill="1" applyAlignment="1">
      <alignment horizontal="center" vertical="center"/>
    </xf>
    <xf numFmtId="164" fontId="8" fillId="8" borderId="0" xfId="2" applyNumberFormat="1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164" fontId="8" fillId="8" borderId="1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2A249980-BA89-41AD-A0D4-4B51C6F4B01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5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63" Type="http://schemas.openxmlformats.org/officeDocument/2006/relationships/externalLink" Target="externalLinks/externalLink51.xml"/><Relationship Id="rId84" Type="http://schemas.openxmlformats.org/officeDocument/2006/relationships/externalLink" Target="externalLinks/externalLink72.xml"/><Relationship Id="rId138" Type="http://schemas.openxmlformats.org/officeDocument/2006/relationships/externalLink" Target="externalLinks/externalLink126.xml"/><Relationship Id="rId159" Type="http://schemas.openxmlformats.org/officeDocument/2006/relationships/externalLink" Target="externalLinks/externalLink147.xml"/><Relationship Id="rId170" Type="http://schemas.openxmlformats.org/officeDocument/2006/relationships/externalLink" Target="externalLinks/externalLink158.xml"/><Relationship Id="rId191" Type="http://schemas.openxmlformats.org/officeDocument/2006/relationships/externalLink" Target="externalLinks/externalLink179.xml"/><Relationship Id="rId205" Type="http://schemas.openxmlformats.org/officeDocument/2006/relationships/externalLink" Target="externalLinks/externalLink193.xml"/><Relationship Id="rId107" Type="http://schemas.openxmlformats.org/officeDocument/2006/relationships/externalLink" Target="externalLinks/externalLink95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53" Type="http://schemas.openxmlformats.org/officeDocument/2006/relationships/externalLink" Target="externalLinks/externalLink41.xml"/><Relationship Id="rId74" Type="http://schemas.openxmlformats.org/officeDocument/2006/relationships/externalLink" Target="externalLinks/externalLink62.xml"/><Relationship Id="rId128" Type="http://schemas.openxmlformats.org/officeDocument/2006/relationships/externalLink" Target="externalLinks/externalLink116.xml"/><Relationship Id="rId149" Type="http://schemas.openxmlformats.org/officeDocument/2006/relationships/externalLink" Target="externalLinks/externalLink137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3.xml"/><Relationship Id="rId160" Type="http://schemas.openxmlformats.org/officeDocument/2006/relationships/externalLink" Target="externalLinks/externalLink148.xml"/><Relationship Id="rId181" Type="http://schemas.openxmlformats.org/officeDocument/2006/relationships/externalLink" Target="externalLinks/externalLink169.xml"/><Relationship Id="rId216" Type="http://schemas.openxmlformats.org/officeDocument/2006/relationships/calcChain" Target="calcChain.xml"/><Relationship Id="rId22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31.xml"/><Relationship Id="rId64" Type="http://schemas.openxmlformats.org/officeDocument/2006/relationships/externalLink" Target="externalLinks/externalLink52.xml"/><Relationship Id="rId118" Type="http://schemas.openxmlformats.org/officeDocument/2006/relationships/externalLink" Target="externalLinks/externalLink106.xml"/><Relationship Id="rId139" Type="http://schemas.openxmlformats.org/officeDocument/2006/relationships/externalLink" Target="externalLinks/externalLink127.xml"/><Relationship Id="rId85" Type="http://schemas.openxmlformats.org/officeDocument/2006/relationships/externalLink" Target="externalLinks/externalLink73.xml"/><Relationship Id="rId150" Type="http://schemas.openxmlformats.org/officeDocument/2006/relationships/externalLink" Target="externalLinks/externalLink138.xml"/><Relationship Id="rId171" Type="http://schemas.openxmlformats.org/officeDocument/2006/relationships/externalLink" Target="externalLinks/externalLink159.xml"/><Relationship Id="rId192" Type="http://schemas.openxmlformats.org/officeDocument/2006/relationships/externalLink" Target="externalLinks/externalLink180.xml"/><Relationship Id="rId206" Type="http://schemas.openxmlformats.org/officeDocument/2006/relationships/externalLink" Target="externalLinks/externalLink194.xml"/><Relationship Id="rId12" Type="http://schemas.openxmlformats.org/officeDocument/2006/relationships/worksheet" Target="worksheets/sheet12.xml"/><Relationship Id="rId33" Type="http://schemas.openxmlformats.org/officeDocument/2006/relationships/externalLink" Target="externalLinks/externalLink21.xml"/><Relationship Id="rId108" Type="http://schemas.openxmlformats.org/officeDocument/2006/relationships/externalLink" Target="externalLinks/externalLink96.xml"/><Relationship Id="rId129" Type="http://schemas.openxmlformats.org/officeDocument/2006/relationships/externalLink" Target="externalLinks/externalLink117.xml"/><Relationship Id="rId54" Type="http://schemas.openxmlformats.org/officeDocument/2006/relationships/externalLink" Target="externalLinks/externalLink42.xml"/><Relationship Id="rId75" Type="http://schemas.openxmlformats.org/officeDocument/2006/relationships/externalLink" Target="externalLinks/externalLink63.xml"/><Relationship Id="rId96" Type="http://schemas.openxmlformats.org/officeDocument/2006/relationships/externalLink" Target="externalLinks/externalLink84.xml"/><Relationship Id="rId140" Type="http://schemas.openxmlformats.org/officeDocument/2006/relationships/externalLink" Target="externalLinks/externalLink128.xml"/><Relationship Id="rId161" Type="http://schemas.openxmlformats.org/officeDocument/2006/relationships/externalLink" Target="externalLinks/externalLink149.xml"/><Relationship Id="rId182" Type="http://schemas.openxmlformats.org/officeDocument/2006/relationships/externalLink" Target="externalLinks/externalLink170.xml"/><Relationship Id="rId21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1.xml"/><Relationship Id="rId119" Type="http://schemas.openxmlformats.org/officeDocument/2006/relationships/externalLink" Target="externalLinks/externalLink107.xml"/><Relationship Id="rId44" Type="http://schemas.openxmlformats.org/officeDocument/2006/relationships/externalLink" Target="externalLinks/externalLink32.xml"/><Relationship Id="rId65" Type="http://schemas.openxmlformats.org/officeDocument/2006/relationships/externalLink" Target="externalLinks/externalLink53.xml"/><Relationship Id="rId86" Type="http://schemas.openxmlformats.org/officeDocument/2006/relationships/externalLink" Target="externalLinks/externalLink74.xml"/><Relationship Id="rId130" Type="http://schemas.openxmlformats.org/officeDocument/2006/relationships/externalLink" Target="externalLinks/externalLink118.xml"/><Relationship Id="rId151" Type="http://schemas.openxmlformats.org/officeDocument/2006/relationships/externalLink" Target="externalLinks/externalLink139.xml"/><Relationship Id="rId172" Type="http://schemas.openxmlformats.org/officeDocument/2006/relationships/externalLink" Target="externalLinks/externalLink160.xml"/><Relationship Id="rId193" Type="http://schemas.openxmlformats.org/officeDocument/2006/relationships/externalLink" Target="externalLinks/externalLink181.xml"/><Relationship Id="rId207" Type="http://schemas.openxmlformats.org/officeDocument/2006/relationships/externalLink" Target="externalLinks/externalLink195.xml"/><Relationship Id="rId13" Type="http://schemas.openxmlformats.org/officeDocument/2006/relationships/externalLink" Target="externalLinks/externalLink1.xml"/><Relationship Id="rId109" Type="http://schemas.openxmlformats.org/officeDocument/2006/relationships/externalLink" Target="externalLinks/externalLink97.xml"/><Relationship Id="rId34" Type="http://schemas.openxmlformats.org/officeDocument/2006/relationships/externalLink" Target="externalLinks/externalLink22.xml"/><Relationship Id="rId55" Type="http://schemas.openxmlformats.org/officeDocument/2006/relationships/externalLink" Target="externalLinks/externalLink43.xml"/><Relationship Id="rId76" Type="http://schemas.openxmlformats.org/officeDocument/2006/relationships/externalLink" Target="externalLinks/externalLink64.xml"/><Relationship Id="rId97" Type="http://schemas.openxmlformats.org/officeDocument/2006/relationships/externalLink" Target="externalLinks/externalLink85.xml"/><Relationship Id="rId120" Type="http://schemas.openxmlformats.org/officeDocument/2006/relationships/externalLink" Target="externalLinks/externalLink108.xml"/><Relationship Id="rId141" Type="http://schemas.openxmlformats.org/officeDocument/2006/relationships/externalLink" Target="externalLinks/externalLink129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0.xml"/><Relationship Id="rId183" Type="http://schemas.openxmlformats.org/officeDocument/2006/relationships/externalLink" Target="externalLinks/externalLink171.xml"/><Relationship Id="rId218" Type="http://schemas.openxmlformats.org/officeDocument/2006/relationships/customXml" Target="../customXml/item2.xml"/><Relationship Id="rId24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Relationship Id="rId87" Type="http://schemas.openxmlformats.org/officeDocument/2006/relationships/externalLink" Target="externalLinks/externalLink75.xml"/><Relationship Id="rId110" Type="http://schemas.openxmlformats.org/officeDocument/2006/relationships/externalLink" Target="externalLinks/externalLink98.xml"/><Relationship Id="rId131" Type="http://schemas.openxmlformats.org/officeDocument/2006/relationships/externalLink" Target="externalLinks/externalLink119.xml"/><Relationship Id="rId152" Type="http://schemas.openxmlformats.org/officeDocument/2006/relationships/externalLink" Target="externalLinks/externalLink140.xml"/><Relationship Id="rId173" Type="http://schemas.openxmlformats.org/officeDocument/2006/relationships/externalLink" Target="externalLinks/externalLink161.xml"/><Relationship Id="rId194" Type="http://schemas.openxmlformats.org/officeDocument/2006/relationships/externalLink" Target="externalLinks/externalLink182.xml"/><Relationship Id="rId208" Type="http://schemas.openxmlformats.org/officeDocument/2006/relationships/externalLink" Target="externalLinks/externalLink196.xml"/><Relationship Id="rId14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56" Type="http://schemas.openxmlformats.org/officeDocument/2006/relationships/externalLink" Target="externalLinks/externalLink44.xml"/><Relationship Id="rId77" Type="http://schemas.openxmlformats.org/officeDocument/2006/relationships/externalLink" Target="externalLinks/externalLink65.xml"/><Relationship Id="rId100" Type="http://schemas.openxmlformats.org/officeDocument/2006/relationships/externalLink" Target="externalLinks/externalLink88.xml"/><Relationship Id="rId105" Type="http://schemas.openxmlformats.org/officeDocument/2006/relationships/externalLink" Target="externalLinks/externalLink93.xml"/><Relationship Id="rId126" Type="http://schemas.openxmlformats.org/officeDocument/2006/relationships/externalLink" Target="externalLinks/externalLink114.xml"/><Relationship Id="rId147" Type="http://schemas.openxmlformats.org/officeDocument/2006/relationships/externalLink" Target="externalLinks/externalLink135.xml"/><Relationship Id="rId168" Type="http://schemas.openxmlformats.org/officeDocument/2006/relationships/externalLink" Target="externalLinks/externalLink15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93" Type="http://schemas.openxmlformats.org/officeDocument/2006/relationships/externalLink" Target="externalLinks/externalLink81.xml"/><Relationship Id="rId98" Type="http://schemas.openxmlformats.org/officeDocument/2006/relationships/externalLink" Target="externalLinks/externalLink86.xml"/><Relationship Id="rId121" Type="http://schemas.openxmlformats.org/officeDocument/2006/relationships/externalLink" Target="externalLinks/externalLink109.xml"/><Relationship Id="rId142" Type="http://schemas.openxmlformats.org/officeDocument/2006/relationships/externalLink" Target="externalLinks/externalLink130.xml"/><Relationship Id="rId163" Type="http://schemas.openxmlformats.org/officeDocument/2006/relationships/externalLink" Target="externalLinks/externalLink151.xml"/><Relationship Id="rId184" Type="http://schemas.openxmlformats.org/officeDocument/2006/relationships/externalLink" Target="externalLinks/externalLink172.xml"/><Relationship Id="rId189" Type="http://schemas.openxmlformats.org/officeDocument/2006/relationships/externalLink" Target="externalLinks/externalLink177.xml"/><Relationship Id="rId21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4" Type="http://schemas.openxmlformats.org/officeDocument/2006/relationships/styles" Target="styles.xml"/><Relationship Id="rId25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34.xml"/><Relationship Id="rId67" Type="http://schemas.openxmlformats.org/officeDocument/2006/relationships/externalLink" Target="externalLinks/externalLink55.xml"/><Relationship Id="rId116" Type="http://schemas.openxmlformats.org/officeDocument/2006/relationships/externalLink" Target="externalLinks/externalLink104.xml"/><Relationship Id="rId137" Type="http://schemas.openxmlformats.org/officeDocument/2006/relationships/externalLink" Target="externalLinks/externalLink125.xml"/><Relationship Id="rId158" Type="http://schemas.openxmlformats.org/officeDocument/2006/relationships/externalLink" Target="externalLinks/externalLink146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62" Type="http://schemas.openxmlformats.org/officeDocument/2006/relationships/externalLink" Target="externalLinks/externalLink50.xml"/><Relationship Id="rId83" Type="http://schemas.openxmlformats.org/officeDocument/2006/relationships/externalLink" Target="externalLinks/externalLink71.xml"/><Relationship Id="rId88" Type="http://schemas.openxmlformats.org/officeDocument/2006/relationships/externalLink" Target="externalLinks/externalLink76.xml"/><Relationship Id="rId111" Type="http://schemas.openxmlformats.org/officeDocument/2006/relationships/externalLink" Target="externalLinks/externalLink99.xml"/><Relationship Id="rId132" Type="http://schemas.openxmlformats.org/officeDocument/2006/relationships/externalLink" Target="externalLinks/externalLink120.xml"/><Relationship Id="rId153" Type="http://schemas.openxmlformats.org/officeDocument/2006/relationships/externalLink" Target="externalLinks/externalLink141.xml"/><Relationship Id="rId174" Type="http://schemas.openxmlformats.org/officeDocument/2006/relationships/externalLink" Target="externalLinks/externalLink162.xml"/><Relationship Id="rId179" Type="http://schemas.openxmlformats.org/officeDocument/2006/relationships/externalLink" Target="externalLinks/externalLink167.xml"/><Relationship Id="rId195" Type="http://schemas.openxmlformats.org/officeDocument/2006/relationships/externalLink" Target="externalLinks/externalLink183.xml"/><Relationship Id="rId209" Type="http://schemas.openxmlformats.org/officeDocument/2006/relationships/externalLink" Target="externalLinks/externalLink197.xml"/><Relationship Id="rId190" Type="http://schemas.openxmlformats.org/officeDocument/2006/relationships/externalLink" Target="externalLinks/externalLink178.xml"/><Relationship Id="rId204" Type="http://schemas.openxmlformats.org/officeDocument/2006/relationships/externalLink" Target="externalLinks/externalLink192.xml"/><Relationship Id="rId15" Type="http://schemas.openxmlformats.org/officeDocument/2006/relationships/externalLink" Target="externalLinks/externalLink3.xml"/><Relationship Id="rId36" Type="http://schemas.openxmlformats.org/officeDocument/2006/relationships/externalLink" Target="externalLinks/externalLink24.xml"/><Relationship Id="rId57" Type="http://schemas.openxmlformats.org/officeDocument/2006/relationships/externalLink" Target="externalLinks/externalLink45.xml"/><Relationship Id="rId106" Type="http://schemas.openxmlformats.org/officeDocument/2006/relationships/externalLink" Target="externalLinks/externalLink94.xml"/><Relationship Id="rId127" Type="http://schemas.openxmlformats.org/officeDocument/2006/relationships/externalLink" Target="externalLinks/externalLink11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52" Type="http://schemas.openxmlformats.org/officeDocument/2006/relationships/externalLink" Target="externalLinks/externalLink40.xml"/><Relationship Id="rId73" Type="http://schemas.openxmlformats.org/officeDocument/2006/relationships/externalLink" Target="externalLinks/externalLink61.xml"/><Relationship Id="rId78" Type="http://schemas.openxmlformats.org/officeDocument/2006/relationships/externalLink" Target="externalLinks/externalLink66.xml"/><Relationship Id="rId94" Type="http://schemas.openxmlformats.org/officeDocument/2006/relationships/externalLink" Target="externalLinks/externalLink82.xml"/><Relationship Id="rId99" Type="http://schemas.openxmlformats.org/officeDocument/2006/relationships/externalLink" Target="externalLinks/externalLink87.xml"/><Relationship Id="rId101" Type="http://schemas.openxmlformats.org/officeDocument/2006/relationships/externalLink" Target="externalLinks/externalLink89.xml"/><Relationship Id="rId122" Type="http://schemas.openxmlformats.org/officeDocument/2006/relationships/externalLink" Target="externalLinks/externalLink110.xml"/><Relationship Id="rId143" Type="http://schemas.openxmlformats.org/officeDocument/2006/relationships/externalLink" Target="externalLinks/externalLink131.xml"/><Relationship Id="rId148" Type="http://schemas.openxmlformats.org/officeDocument/2006/relationships/externalLink" Target="externalLinks/externalLink136.xml"/><Relationship Id="rId164" Type="http://schemas.openxmlformats.org/officeDocument/2006/relationships/externalLink" Target="externalLinks/externalLink152.xml"/><Relationship Id="rId169" Type="http://schemas.openxmlformats.org/officeDocument/2006/relationships/externalLink" Target="externalLinks/externalLink157.xml"/><Relationship Id="rId185" Type="http://schemas.openxmlformats.org/officeDocument/2006/relationships/externalLink" Target="externalLinks/externalLink1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68.xml"/><Relationship Id="rId210" Type="http://schemas.openxmlformats.org/officeDocument/2006/relationships/externalLink" Target="externalLinks/externalLink198.xml"/><Relationship Id="rId215" Type="http://schemas.openxmlformats.org/officeDocument/2006/relationships/sharedStrings" Target="sharedStrings.xml"/><Relationship Id="rId26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35.xml"/><Relationship Id="rId68" Type="http://schemas.openxmlformats.org/officeDocument/2006/relationships/externalLink" Target="externalLinks/externalLink56.xml"/><Relationship Id="rId89" Type="http://schemas.openxmlformats.org/officeDocument/2006/relationships/externalLink" Target="externalLinks/externalLink77.xml"/><Relationship Id="rId112" Type="http://schemas.openxmlformats.org/officeDocument/2006/relationships/externalLink" Target="externalLinks/externalLink100.xml"/><Relationship Id="rId133" Type="http://schemas.openxmlformats.org/officeDocument/2006/relationships/externalLink" Target="externalLinks/externalLink121.xml"/><Relationship Id="rId154" Type="http://schemas.openxmlformats.org/officeDocument/2006/relationships/externalLink" Target="externalLinks/externalLink142.xml"/><Relationship Id="rId175" Type="http://schemas.openxmlformats.org/officeDocument/2006/relationships/externalLink" Target="externalLinks/externalLink163.xml"/><Relationship Id="rId196" Type="http://schemas.openxmlformats.org/officeDocument/2006/relationships/externalLink" Target="externalLinks/externalLink184.xml"/><Relationship Id="rId200" Type="http://schemas.openxmlformats.org/officeDocument/2006/relationships/externalLink" Target="externalLinks/externalLink188.xml"/><Relationship Id="rId16" Type="http://schemas.openxmlformats.org/officeDocument/2006/relationships/externalLink" Target="externalLinks/externalLink4.xml"/><Relationship Id="rId37" Type="http://schemas.openxmlformats.org/officeDocument/2006/relationships/externalLink" Target="externalLinks/externalLink25.xml"/><Relationship Id="rId58" Type="http://schemas.openxmlformats.org/officeDocument/2006/relationships/externalLink" Target="externalLinks/externalLink46.xml"/><Relationship Id="rId79" Type="http://schemas.openxmlformats.org/officeDocument/2006/relationships/externalLink" Target="externalLinks/externalLink67.xml"/><Relationship Id="rId102" Type="http://schemas.openxmlformats.org/officeDocument/2006/relationships/externalLink" Target="externalLinks/externalLink90.xml"/><Relationship Id="rId123" Type="http://schemas.openxmlformats.org/officeDocument/2006/relationships/externalLink" Target="externalLinks/externalLink111.xml"/><Relationship Id="rId144" Type="http://schemas.openxmlformats.org/officeDocument/2006/relationships/externalLink" Target="externalLinks/externalLink132.xml"/><Relationship Id="rId90" Type="http://schemas.openxmlformats.org/officeDocument/2006/relationships/externalLink" Target="externalLinks/externalLink78.xml"/><Relationship Id="rId165" Type="http://schemas.openxmlformats.org/officeDocument/2006/relationships/externalLink" Target="externalLinks/externalLink153.xml"/><Relationship Id="rId186" Type="http://schemas.openxmlformats.org/officeDocument/2006/relationships/externalLink" Target="externalLinks/externalLink174.xml"/><Relationship Id="rId211" Type="http://schemas.openxmlformats.org/officeDocument/2006/relationships/externalLink" Target="externalLinks/externalLink199.xml"/><Relationship Id="rId27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36.xml"/><Relationship Id="rId69" Type="http://schemas.openxmlformats.org/officeDocument/2006/relationships/externalLink" Target="externalLinks/externalLink57.xml"/><Relationship Id="rId113" Type="http://schemas.openxmlformats.org/officeDocument/2006/relationships/externalLink" Target="externalLinks/externalLink101.xml"/><Relationship Id="rId134" Type="http://schemas.openxmlformats.org/officeDocument/2006/relationships/externalLink" Target="externalLinks/externalLink122.xml"/><Relationship Id="rId80" Type="http://schemas.openxmlformats.org/officeDocument/2006/relationships/externalLink" Target="externalLinks/externalLink68.xml"/><Relationship Id="rId155" Type="http://schemas.openxmlformats.org/officeDocument/2006/relationships/externalLink" Target="externalLinks/externalLink143.xml"/><Relationship Id="rId176" Type="http://schemas.openxmlformats.org/officeDocument/2006/relationships/externalLink" Target="externalLinks/externalLink164.xml"/><Relationship Id="rId197" Type="http://schemas.openxmlformats.org/officeDocument/2006/relationships/externalLink" Target="externalLinks/externalLink185.xml"/><Relationship Id="rId201" Type="http://schemas.openxmlformats.org/officeDocument/2006/relationships/externalLink" Target="externalLinks/externalLink189.xml"/><Relationship Id="rId17" Type="http://schemas.openxmlformats.org/officeDocument/2006/relationships/externalLink" Target="externalLinks/externalLink5.xml"/><Relationship Id="rId38" Type="http://schemas.openxmlformats.org/officeDocument/2006/relationships/externalLink" Target="externalLinks/externalLink26.xml"/><Relationship Id="rId59" Type="http://schemas.openxmlformats.org/officeDocument/2006/relationships/externalLink" Target="externalLinks/externalLink47.xml"/><Relationship Id="rId103" Type="http://schemas.openxmlformats.org/officeDocument/2006/relationships/externalLink" Target="externalLinks/externalLink91.xml"/><Relationship Id="rId124" Type="http://schemas.openxmlformats.org/officeDocument/2006/relationships/externalLink" Target="externalLinks/externalLink112.xml"/><Relationship Id="rId70" Type="http://schemas.openxmlformats.org/officeDocument/2006/relationships/externalLink" Target="externalLinks/externalLink58.xml"/><Relationship Id="rId91" Type="http://schemas.openxmlformats.org/officeDocument/2006/relationships/externalLink" Target="externalLinks/externalLink79.xml"/><Relationship Id="rId145" Type="http://schemas.openxmlformats.org/officeDocument/2006/relationships/externalLink" Target="externalLinks/externalLink133.xml"/><Relationship Id="rId166" Type="http://schemas.openxmlformats.org/officeDocument/2006/relationships/externalLink" Target="externalLinks/externalLink154.xml"/><Relationship Id="rId187" Type="http://schemas.openxmlformats.org/officeDocument/2006/relationships/externalLink" Target="externalLinks/externalLink175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200.xml"/><Relationship Id="rId28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37.xml"/><Relationship Id="rId114" Type="http://schemas.openxmlformats.org/officeDocument/2006/relationships/externalLink" Target="externalLinks/externalLink102.xml"/><Relationship Id="rId60" Type="http://schemas.openxmlformats.org/officeDocument/2006/relationships/externalLink" Target="externalLinks/externalLink48.xml"/><Relationship Id="rId81" Type="http://schemas.openxmlformats.org/officeDocument/2006/relationships/externalLink" Target="externalLinks/externalLink69.xml"/><Relationship Id="rId135" Type="http://schemas.openxmlformats.org/officeDocument/2006/relationships/externalLink" Target="externalLinks/externalLink123.xml"/><Relationship Id="rId156" Type="http://schemas.openxmlformats.org/officeDocument/2006/relationships/externalLink" Target="externalLinks/externalLink144.xml"/><Relationship Id="rId177" Type="http://schemas.openxmlformats.org/officeDocument/2006/relationships/externalLink" Target="externalLinks/externalLink165.xml"/><Relationship Id="rId198" Type="http://schemas.openxmlformats.org/officeDocument/2006/relationships/externalLink" Target="externalLinks/externalLink186.xml"/><Relationship Id="rId202" Type="http://schemas.openxmlformats.org/officeDocument/2006/relationships/externalLink" Target="externalLinks/externalLink190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8.xml"/><Relationship Id="rId104" Type="http://schemas.openxmlformats.org/officeDocument/2006/relationships/externalLink" Target="externalLinks/externalLink92.xml"/><Relationship Id="rId125" Type="http://schemas.openxmlformats.org/officeDocument/2006/relationships/externalLink" Target="externalLinks/externalLink113.xml"/><Relationship Id="rId146" Type="http://schemas.openxmlformats.org/officeDocument/2006/relationships/externalLink" Target="externalLinks/externalLink134.xml"/><Relationship Id="rId167" Type="http://schemas.openxmlformats.org/officeDocument/2006/relationships/externalLink" Target="externalLinks/externalLink155.xml"/><Relationship Id="rId188" Type="http://schemas.openxmlformats.org/officeDocument/2006/relationships/externalLink" Target="externalLinks/externalLink176.xml"/><Relationship Id="rId71" Type="http://schemas.openxmlformats.org/officeDocument/2006/relationships/externalLink" Target="externalLinks/externalLink59.xml"/><Relationship Id="rId92" Type="http://schemas.openxmlformats.org/officeDocument/2006/relationships/externalLink" Target="externalLinks/externalLink80.xml"/><Relationship Id="rId213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8.xml"/><Relationship Id="rId115" Type="http://schemas.openxmlformats.org/officeDocument/2006/relationships/externalLink" Target="externalLinks/externalLink103.xml"/><Relationship Id="rId136" Type="http://schemas.openxmlformats.org/officeDocument/2006/relationships/externalLink" Target="externalLinks/externalLink124.xml"/><Relationship Id="rId157" Type="http://schemas.openxmlformats.org/officeDocument/2006/relationships/externalLink" Target="externalLinks/externalLink145.xml"/><Relationship Id="rId178" Type="http://schemas.openxmlformats.org/officeDocument/2006/relationships/externalLink" Target="externalLinks/externalLink166.xml"/><Relationship Id="rId61" Type="http://schemas.openxmlformats.org/officeDocument/2006/relationships/externalLink" Target="externalLinks/externalLink49.xml"/><Relationship Id="rId82" Type="http://schemas.openxmlformats.org/officeDocument/2006/relationships/externalLink" Target="externalLinks/externalLink70.xml"/><Relationship Id="rId199" Type="http://schemas.openxmlformats.org/officeDocument/2006/relationships/externalLink" Target="externalLinks/externalLink187.xml"/><Relationship Id="rId203" Type="http://schemas.openxmlformats.org/officeDocument/2006/relationships/externalLink" Target="externalLinks/externalLink191.xml"/><Relationship Id="rId1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cl%20Reporting/F%20R/SEC%20Filings/10K10Q/BS03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Valuaci&#243;n/WACC/Generador%20WACC%20v9.xlsm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y%20Documents/Alto%20Palermo%20S.A.%20Group/Alto%20Palermo%20S.A/2010/07.%20Proyecto%20IFRS/Papeles/CRESUD%20CONSO%2006-09%20deprotegid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_DICIEMBRE%2003/CRESUD/BCE%20DE%20PUBLICACION/ARMADO/CRESUD%20CONSO%2012-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%20y%20Finanzas%20CYRSA/My%20Documents/Clientes/IRSA/Dic09/Cyrsa/PPC/ANTICIPO%20Y%20DESACOPIOS%20AL%2029.12.09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articulares\Mhyai\Eliane%20-%20Avalia&#231;&#227;o%20da%20Empresa%20-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MARZO%2003/CRESUD/ANALISIS%20DE%20CUENTAS/BS%20USO/BS%20USO%20CONSOL%2003-2003%20(AJUST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\Planeamiento%20Cresud\Valuation%20consolidado-%20CRESUD14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CLIENTES%20-%20PREVISION%20CLASA%2003-09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An&#225;lisis%20Financiero%20y%20Nuevos%20Negocios\Valuaci&#243;n%20de%20Activos\Valuaci&#243;n%20Activos%20al%2030.06.2016\Armado%20IRSA%20CP%20Consolidado%2006-2016%20v4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kruzal/LOCALS~1/Temp/notesC4A9C8/APSA%20-%20PG%20Depreciaciones%20al%2030.06.09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cpasut/AppData/Local/Microsoft/Windows/Temporary%20Internet%20Files/Content.Outlook/QJV2RLYO/Py2014%20-%20BASE%20DA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Contabilidad/Sector%20Contable%20-%20Archivos%20Compartidos/An&#225;lisis%20de%20Rubros%20Contables/Creditos%20por%20Ventas/Previsi&#243;n%20para%20Incobrables/2007/Utilizaci&#243;n%20al%2030-06-07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PIERRE/BOITEDETRANSFERT/MICP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mar&#231;o%202004/FLUXO_FEV03-simu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%20Pwc/Arcor/Revision%20al%2031_12_2000/Provision%20Ganancias/CANDY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rojetos%20em%20Andamento\Eliane\Avalia&#231;&#227;o\Eliane%20-%20Avalia&#231;&#227;o%20da%20Empresa%20-%20FINAL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Comun\Master\Proyectos\APSA\01.%20ARGENTINA\011.%20CENTROS%20COMERCIALES\0111.%20CABA\0111.2.%20CC%20en%20an&#225;lisis\1112-80%20-%20Arcos%20Gourmet\Febrero%202011\Evaluaci&#243;n%20ARCOSV17-%209macro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ANALITICO%20CLIENTES%20PAMSA%2006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808/Fluxo%2014.08.08/FLUXO_14_AGOSTO_08.xlsm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%20y%20control%20de%20gestion%20apsa\Control%20de%20Gestion\Comun%20Control%20de%20Gestion\3-%20Real%20Estate\1-%20IRSA\3-m.%20Informes%20de%20Renta\EJERCICIO%202009\INFORME%20Marzo%20200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Pedidos%20Especiales/Malls/Reporte%20precios%20autom&#225;ticos%20CC%20v6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OLIVIER/FORM2B%20RECAP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BUDGETS/LOTUSDAT/FORMS/1998/98AE/DOM/FORM04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Valuaci&#243;n%202013/Estructura%20de%20Capital/An&#225;lisis%20Te&#243;rico%202013/1)%20Estructura%20de%20Capital%20Versi&#243;n%20Nueva%20(Todo%20proporcional%20NAV)%20V.III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smoreno/LOCALS~1/Temp/notesC4A9C8/Proyeccion%20PF09%20Base%20Ganancias%2017-06-09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6%20Fevereiro/FLUXO_FEVEREIRO%2006%20SIMUL%20SFH%20e%20LANCAMENTOS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4A245ED\2310%20Bal%20%20%20%20%20%2031-03-03%20B2AGRO%20SA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duria%20APSA/Mis%20Documentos/BACKUP/Sector%20Contable%20-%20Archivos%20Compartidos/An&#225;lisis%20de%20Rubros%20Contables/Deudas%20Comerciales/CONTROL%20PROVEEDORES/An&#225;lisisi%20proveedores%202006-12%20bc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Resumen%20Presupuestos%20CAPEX%202015%20vObras(11-02-15)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is%20documentos/1&#176;%20de%20Abril/Bce00/Bce99/1&#176;ABRu-v99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juanda/Planillas/informes%20para%20socios/comparativo%20ventas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puestos%20corpotativo/CRESUD/CRESUD/ganancias/06-2010/09-2009/Dif%20cbi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corral/Local%20Settings/Temporary%20Internet%20Files/OLK47/Grafo%201360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RESUD/BCE%20PUBLICACION/ARMADO/CRESUD%20CONSO%2003-05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osnat_turgeman/Desktop/ifrs_dic_taz0308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2000\LCMM797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1997\LCMM7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mcaamano.IRSA/Local%20Settings/Temporary%20Internet%20Files/OLK8/HISTORICO%20IRS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uarios\ADMINIST\CONTADUR\EXCEL\BALANCE%20MARZO%2005\CACTUS\Cactus%20armado%20bce%2003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anancias/APSA/2007/06-07/APSA%20Provisi&#243;n%2006-07%20Bce%2023-07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vnapoli/Local%20Settings/Temporary%20Internet%20Files/OLK1A/dif%20cbo%2025-01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\IPI%20trimestr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JAMBROS/LOCALS~1/Temp/Utilizaciones%20-%20Condonaciones%20al%2028.02.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kviola/My%20Documents/LIAG%20S.A/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\CONTADUR\EXCEL\BALANCE%20JUNIO%2004\CRESUD\BCE%20PUBLICACION\ARMADO\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MISDOC~1/IRSA/PAPELE~1/NUEVOS~1/INTERC~2/IRSA%20-%20APS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Control%20de%20Gestion\Comun%20Control%20de%20Gestion\1-%20Vinculadas\1-%20Vinculadas%20Agro\1-a.%20Cactus\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n%20Planeamiento%20y%20Control%20de%20Gestion\Rent%20Roll\Rent%20Roll\Rent%20Roll%20originales\2007\Rent%20Roll%200711\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Reportes%20Mensuales/0302/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TODOS\Valuaci&#243;n\Valuaci&#243;n%202015\Pedidos%20Especiales\Malls\Valuaci&#243;n%202014\Pedidos%20Especiales\Malls\Simon%20Properties\Valuaci&#243;n%202011\Automatizacion%20Overview\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UD\SYS\ADMINIST\CONTADUR\EXCEL\BCE0998\BCE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SETIEMBRE%2003/CRESUD/BCE%20PUBLICACION%200903/Bce%20Ajustado/BCE%20DE%20PRESENTACION/BCE%20CRESUD%201202%20AJUSTAD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5FFEC11\CALCULO%20RESERVA%20LEGAL%2006-08%20C&#237;as%20IR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balance/contabilidad/An&#224;lisis%20de%20cuentas/soporte%20de%20canon%20y%20fpc%20%25%202010-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Documents%20and%20Settings\vsavon\Desktop\Copia%20de%20Proyecciones%20Shoppings%20-%20v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AESPOSITO/Desktop/CRESUD%20CONSO%2003-06%20copi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Documents%20and%20Settings/mtenca/My%20Documents/31.03.08/Grupo%20IRSA/IRSA/BS%20DE%20CAMBIO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WACC/Generador%20WACC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vazquez/Local%20Settings/Temporary%20Internet%20Files/Content.Outlook/VID0NIBD/PLANILLA%20BIENES%20DE%20CAMBIO%20AP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actu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Administracion%20Financiera/Posiciones/2012/03_Mar_2012/Posiciones%20grupo%2030-03-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ADMINI~1\LOCALS~1\Temp\c.notes.data\Documents%20and%20Settings\Administrator\My%20Documents\Clientes\IRSA\Marzo%2004\Wp\Prestamos\IRSA%20Inv.%20y%20Rep.%20S.A\Auditor&#237;a%20al%2012-2002\Pr&#233;stamos%20Finan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Posiciones%20Grupo%2003-03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5\Tablero%20de%20Control%20Finanzas\Posiciones%20Grupo%2006-07-201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GARRIGA/EXCEL/Bce_1999_2000/Bce_10_1999/Insumos/Consumos_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AFJP/CUADROS/E_2002_2003/Definitivos/balance_anual_0603%20(A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Deuda%20Financiera%20-%20APSA,%20IRSA,%20Cresud/Posiciones%20Grupo%2030-09-201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gcastroluq002/AppData/Local/Aura/5.0/Files/13/AF/bfe0056a-5c0c-4fb2-b1fb-6b744875a391000000000000000000141128/IRSA%20Consolidado%20-Actualizaci&#243;n%20Scoping%20Jun-16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  <sheetName val="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  <cell r="C7" t="str">
            <v>30 de junio de 2009</v>
          </cell>
        </row>
        <row r="8">
          <cell r="B8">
            <v>39629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  <sheetName val="Macro"/>
      <sheetName val="ALTAS 2002"/>
      <sheetName val="Cover Page"/>
      <sheetName val="CUENTAS"/>
      <sheetName val="Rosario"/>
      <sheetName val="UTES A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>
        <row r="2">
          <cell r="N2">
            <v>0</v>
          </cell>
          <cell r="P2">
            <v>0</v>
          </cell>
          <cell r="Q2">
            <v>0</v>
          </cell>
        </row>
        <row r="3">
          <cell r="N3">
            <v>0</v>
          </cell>
          <cell r="P3">
            <v>0</v>
          </cell>
          <cell r="Q3">
            <v>0</v>
          </cell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>
            <v>0</v>
          </cell>
          <cell r="P8">
            <v>0</v>
          </cell>
          <cell r="Q8">
            <v>0</v>
          </cell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>
            <v>0</v>
          </cell>
          <cell r="P12">
            <v>0</v>
          </cell>
          <cell r="Q12">
            <v>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PREVCIN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TABLAS"/>
      <sheetName val="DDJJ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  <sheetName val="Controles"/>
      <sheetName val="Mapping"/>
      <sheetName val="AUX"/>
      <sheetName val="Datos descriptivos"/>
      <sheetName val="Datos descriptivos 2"/>
      <sheetName val="Est.de Sit. Patrimonial"/>
      <sheetName val="EERR - Ventas Costo"/>
      <sheetName val="Cargo por Deud. Incobrables"/>
      <sheetName val="Patrimonio Neto"/>
      <sheetName val="Disponibilidades"/>
      <sheetName val="Inversiones"/>
      <sheetName val="Creditos"/>
      <sheetName val="Bs de Cambio"/>
      <sheetName val="Bs de Uso"/>
      <sheetName val="Obras en curso"/>
      <sheetName val="Bs Intangibles"/>
      <sheetName val="Deudas comerciales"/>
      <sheetName val="Deudas Bancarias y Fcieras"/>
      <sheetName val="Soc. Controlante - Cta Part."/>
      <sheetName val="Impuesto Ley 25413. IDyC"/>
      <sheetName val="Donaciones"/>
      <sheetName val="Retenciones-Percepciones"/>
      <sheetName val="deudas comerciales ext (Siap)"/>
      <sheetName val="deudas ban y fin (Siap)"/>
      <sheetName val="IDyC Creditos (Siap)"/>
      <sheetName val="IDyC DDJJ (Siap)"/>
      <sheetName val="Soc. Controlante deuda(Siap)"/>
      <sheetName val="Deudas comerciales (Siap)"/>
      <sheetName val="Creditos (Siap)"/>
      <sheetName val="Creditos ext (Siap)"/>
      <sheetName val="Cuit Paises"/>
      <sheetName val="dividendos socios"/>
      <sheetName val="BASE_1702"/>
      <sheetName val="ANEXO_&quot;A&quot;_AXI2"/>
      <sheetName val="CALAMORT_AXI2"/>
      <sheetName val="CALAMORT_HIST2"/>
      <sheetName val="ANEXO_&quot;A&quot;_HISTORICO2"/>
      <sheetName val="PREV_98_MANDADA_A_SEDE2"/>
      <sheetName val="MACRO_PARA_MOVDIR2"/>
      <sheetName val="MACRO_PARA_CTA_EXPLOTACION2"/>
      <sheetName val="DAR_FORMATO2"/>
      <sheetName val="MACRO_PARA_AXI2"/>
      <sheetName val="MACRO_PARA_IIBB2"/>
      <sheetName val="Cta_Res_1"/>
      <sheetName val="BASE_1703"/>
      <sheetName val="ANEXO_&quot;A&quot;_AXI3"/>
      <sheetName val="CALAMORT_AXI3"/>
      <sheetName val="CALAMORT_HIST3"/>
      <sheetName val="ANEXO_&quot;A&quot;_HISTORICO3"/>
      <sheetName val="PREV_98_MANDADA_A_SEDE3"/>
      <sheetName val="MACRO_PARA_MOVDIR3"/>
      <sheetName val="MACRO_PARA_CTA_EXPLOTACION3"/>
      <sheetName val="DAR_FORMATO3"/>
      <sheetName val="MACRO_PARA_AXI3"/>
      <sheetName val="MACRO_PARA_IIBB3"/>
      <sheetName val="Cta_Res_2"/>
      <sheetName val="Menus_déroulants1"/>
      <sheetName val="Project_PL1"/>
      <sheetName val="Bs_no_computables1"/>
      <sheetName val="Pagos_II_BB_1"/>
      <sheetName val="K-3_1_ALTAS_NOV-DIC-041"/>
      <sheetName val="CTF-1_altas1"/>
      <sheetName val="3__Datos_Interco_USD1"/>
      <sheetName val="VAL-MAT_anterior"/>
      <sheetName val="Cruce_contable"/>
      <sheetName val="BASE_1704"/>
      <sheetName val="ANEXO_&quot;A&quot;_AXI4"/>
      <sheetName val="CALAMORT_AXI4"/>
      <sheetName val="CALAMORT_HIST4"/>
      <sheetName val="ANEXO_&quot;A&quot;_HISTORICO4"/>
      <sheetName val="PREV_98_MANDADA_A_SEDE4"/>
      <sheetName val="MACRO_PARA_MOVDIR4"/>
      <sheetName val="MACRO_PARA_CTA_EXPLOTACION4"/>
      <sheetName val="DAR_FORMATO4"/>
      <sheetName val="MACRO_PARA_AXI4"/>
      <sheetName val="MACRO_PARA_IIBB4"/>
      <sheetName val="Cta_Res_3"/>
      <sheetName val="Menus_déroulants2"/>
      <sheetName val="Project_PL2"/>
      <sheetName val="Bs_no_computables2"/>
      <sheetName val="Pagos_II_BB_2"/>
      <sheetName val="K-3_1_ALTAS_NOV-DIC-042"/>
      <sheetName val="CTF-1_altas2"/>
      <sheetName val="3__Datos_Interco_USD2"/>
      <sheetName val="MIX_NACIONAL1"/>
      <sheetName val="VOLUMENES_NACIONALES1"/>
      <sheetName val="Porcentajes_Anuales1"/>
      <sheetName val="Balance_Definitivo_ASL_30-06-01"/>
      <sheetName val="VAL-MAT_anterior1"/>
      <sheetName val="Cruce_contable1"/>
      <sheetName val="Home"/>
      <sheetName val="SALDO"/>
      <sheetName val="List"/>
      <sheetName val="AGRUP. MENSUAL HISTORICA"/>
      <sheetName val="Salidas"/>
      <sheetName val="2003ICRATE"/>
      <sheetName val="Coeficientes"/>
      <sheetName val="Indicadores"/>
      <sheetName val="inputs"/>
      <sheetName val="MARTILLEROS"/>
      <sheetName val="P_L SUM"/>
      <sheetName val="Act_fecha"/>
      <sheetName val="1"/>
      <sheetName val="Me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  <sheetName val="Pagos II.BB."/>
      <sheetName val="Pronto Data"/>
      <sheetName val="140103"/>
      <sheetName val="270100"/>
      <sheetName val="Sin Gateway"/>
      <sheetName val="BALANCE"/>
      <sheetName val="ENCAJE"/>
      <sheetName val="Date Update"/>
      <sheetName val="FEBMZ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  <sheetName val="Initial"/>
      <sheetName val="Cruce contable"/>
      <sheetName val="ENCAJE"/>
      <sheetName val="Budget query"/>
      <sheetName val="170117"/>
      <sheetName val="212405"/>
      <sheetName val="Worksheet in sd ncbxnbcxncxn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  <sheetName val="CA Flujo Ef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</sheetNames>
    <sheetDataSet>
      <sheetData sheetId="0"/>
      <sheetData sheetId="1"/>
      <sheetData sheetId="2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>
        <row r="1">
          <cell r="A1" t="str">
            <v>CODIGO</v>
          </cell>
        </row>
      </sheetData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>
            <v>147.513671875</v>
          </cell>
        </row>
        <row r="737">
          <cell r="G737">
            <v>147.513671875</v>
          </cell>
        </row>
        <row r="738">
          <cell r="G738">
            <v>147.513671875</v>
          </cell>
        </row>
        <row r="739">
          <cell r="G739">
            <v>147.513671875</v>
          </cell>
        </row>
        <row r="740">
          <cell r="G740">
            <v>147.513671875</v>
          </cell>
        </row>
        <row r="741">
          <cell r="G741">
            <v>147.513671875</v>
          </cell>
        </row>
        <row r="742">
          <cell r="G742">
            <v>147.513671875</v>
          </cell>
        </row>
        <row r="743">
          <cell r="G743">
            <v>147.513671875</v>
          </cell>
        </row>
        <row r="744">
          <cell r="G744">
            <v>147.513671875</v>
          </cell>
        </row>
        <row r="745">
          <cell r="G745">
            <v>147.513671875</v>
          </cell>
        </row>
        <row r="746">
          <cell r="G746">
            <v>147.513671875</v>
          </cell>
        </row>
        <row r="747">
          <cell r="G747">
            <v>147.513671875</v>
          </cell>
        </row>
        <row r="748">
          <cell r="G748">
            <v>147.513671875</v>
          </cell>
        </row>
        <row r="749">
          <cell r="G749">
            <v>147.513671875</v>
          </cell>
        </row>
        <row r="750">
          <cell r="G750">
            <v>147.513671875</v>
          </cell>
        </row>
        <row r="751">
          <cell r="G751">
            <v>147.513671875</v>
          </cell>
        </row>
        <row r="752">
          <cell r="G752">
            <v>147.513671875</v>
          </cell>
        </row>
        <row r="753">
          <cell r="G753">
            <v>147.513671875</v>
          </cell>
        </row>
        <row r="754">
          <cell r="G754">
            <v>147.513671875</v>
          </cell>
        </row>
        <row r="755">
          <cell r="G755">
            <v>147.513671875</v>
          </cell>
        </row>
        <row r="756">
          <cell r="G756">
            <v>147.513671875</v>
          </cell>
        </row>
        <row r="757">
          <cell r="G757">
            <v>147.513671875</v>
          </cell>
        </row>
        <row r="758">
          <cell r="G758">
            <v>147.513671875</v>
          </cell>
        </row>
        <row r="759">
          <cell r="G759">
            <v>147.513671875</v>
          </cell>
        </row>
        <row r="760">
          <cell r="G760">
            <v>147.513671875</v>
          </cell>
        </row>
        <row r="761">
          <cell r="G761">
            <v>147.513671875</v>
          </cell>
        </row>
        <row r="762">
          <cell r="G762">
            <v>147.513671875</v>
          </cell>
        </row>
        <row r="763">
          <cell r="G763">
            <v>147.513671875</v>
          </cell>
        </row>
        <row r="764">
          <cell r="G764">
            <v>147.513671875</v>
          </cell>
        </row>
        <row r="765">
          <cell r="G765">
            <v>147.513671875</v>
          </cell>
        </row>
        <row r="766">
          <cell r="G766">
            <v>147.513671875</v>
          </cell>
        </row>
        <row r="767">
          <cell r="G767">
            <v>147.513671875</v>
          </cell>
        </row>
        <row r="768">
          <cell r="G768">
            <v>147.513671875</v>
          </cell>
        </row>
        <row r="769">
          <cell r="G769">
            <v>147.513671875</v>
          </cell>
        </row>
        <row r="770">
          <cell r="G770">
            <v>147.513671875</v>
          </cell>
        </row>
        <row r="771">
          <cell r="G771">
            <v>147.513671875</v>
          </cell>
        </row>
        <row r="772">
          <cell r="G772">
            <v>147.513671875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  <sheetName val="FEBMZ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</sheetNames>
    <sheetDataSet>
      <sheetData sheetId="0"/>
      <sheetData sheetId="1"/>
      <sheetData sheetId="2">
        <row r="18">
          <cell r="H18">
            <v>73632</v>
          </cell>
          <cell r="I18">
            <v>73632</v>
          </cell>
          <cell r="L18">
            <v>593539.36</v>
          </cell>
        </row>
        <row r="19">
          <cell r="I19">
            <v>593539</v>
          </cell>
        </row>
        <row r="20">
          <cell r="I20">
            <v>593539</v>
          </cell>
        </row>
        <row r="21">
          <cell r="I21">
            <v>593539</v>
          </cell>
        </row>
        <row r="22">
          <cell r="I22">
            <v>593539</v>
          </cell>
        </row>
        <row r="23">
          <cell r="I23">
            <v>593539</v>
          </cell>
        </row>
        <row r="24">
          <cell r="I24">
            <v>593539</v>
          </cell>
        </row>
        <row r="25">
          <cell r="I25">
            <v>593539</v>
          </cell>
        </row>
        <row r="26">
          <cell r="I26">
            <v>593539</v>
          </cell>
        </row>
        <row r="27">
          <cell r="I27">
            <v>593539</v>
          </cell>
        </row>
        <row r="28">
          <cell r="I28">
            <v>593539</v>
          </cell>
        </row>
        <row r="29">
          <cell r="I29">
            <v>593539</v>
          </cell>
        </row>
        <row r="30">
          <cell r="I30">
            <v>593539</v>
          </cell>
        </row>
        <row r="31">
          <cell r="I31">
            <v>593539</v>
          </cell>
        </row>
        <row r="32">
          <cell r="I32">
            <v>593539</v>
          </cell>
        </row>
        <row r="33">
          <cell r="I33">
            <v>593539</v>
          </cell>
        </row>
        <row r="34">
          <cell r="I34">
            <v>593539</v>
          </cell>
        </row>
        <row r="35">
          <cell r="I35">
            <v>593539</v>
          </cell>
        </row>
        <row r="36">
          <cell r="I36">
            <v>593539</v>
          </cell>
        </row>
        <row r="37">
          <cell r="I37">
            <v>593539</v>
          </cell>
        </row>
        <row r="38">
          <cell r="I38">
            <v>593539</v>
          </cell>
        </row>
        <row r="39">
          <cell r="I39">
            <v>593539</v>
          </cell>
        </row>
        <row r="40">
          <cell r="I40">
            <v>593539</v>
          </cell>
        </row>
        <row r="41">
          <cell r="I41">
            <v>593539</v>
          </cell>
        </row>
        <row r="42">
          <cell r="I42">
            <v>593539</v>
          </cell>
        </row>
        <row r="43">
          <cell r="I43">
            <v>593539</v>
          </cell>
        </row>
        <row r="44">
          <cell r="I44">
            <v>593539</v>
          </cell>
        </row>
        <row r="45">
          <cell r="I45">
            <v>593539</v>
          </cell>
        </row>
        <row r="46">
          <cell r="I46">
            <v>593539</v>
          </cell>
        </row>
        <row r="47">
          <cell r="I47">
            <v>593539</v>
          </cell>
        </row>
        <row r="48">
          <cell r="I48">
            <v>593539</v>
          </cell>
        </row>
        <row r="49">
          <cell r="I49">
            <v>593539</v>
          </cell>
        </row>
        <row r="50">
          <cell r="I50">
            <v>593539</v>
          </cell>
        </row>
        <row r="51">
          <cell r="I51">
            <v>593539</v>
          </cell>
        </row>
        <row r="52">
          <cell r="I52">
            <v>593539</v>
          </cell>
        </row>
        <row r="53">
          <cell r="I53">
            <v>593539</v>
          </cell>
        </row>
        <row r="54">
          <cell r="I54">
            <v>593539</v>
          </cell>
        </row>
        <row r="55">
          <cell r="I55">
            <v>593539</v>
          </cell>
        </row>
        <row r="56">
          <cell r="I56">
            <v>593539</v>
          </cell>
        </row>
        <row r="57">
          <cell r="I57">
            <v>593539</v>
          </cell>
        </row>
        <row r="58">
          <cell r="I58">
            <v>593539</v>
          </cell>
        </row>
        <row r="59">
          <cell r="I59">
            <v>593539</v>
          </cell>
        </row>
        <row r="60">
          <cell r="I60">
            <v>593539</v>
          </cell>
        </row>
        <row r="61">
          <cell r="I61">
            <v>593539</v>
          </cell>
        </row>
        <row r="62">
          <cell r="I62">
            <v>593539</v>
          </cell>
        </row>
        <row r="63">
          <cell r="I63">
            <v>593539</v>
          </cell>
        </row>
        <row r="64">
          <cell r="I64">
            <v>593539</v>
          </cell>
        </row>
        <row r="65">
          <cell r="I65">
            <v>593539</v>
          </cell>
        </row>
        <row r="66">
          <cell r="I66">
            <v>593539</v>
          </cell>
        </row>
        <row r="67">
          <cell r="I67">
            <v>593539</v>
          </cell>
        </row>
        <row r="68">
          <cell r="I68">
            <v>593539</v>
          </cell>
        </row>
        <row r="69">
          <cell r="I69">
            <v>593539</v>
          </cell>
        </row>
        <row r="70">
          <cell r="I70">
            <v>593539</v>
          </cell>
        </row>
        <row r="71">
          <cell r="I71">
            <v>593539</v>
          </cell>
        </row>
        <row r="72">
          <cell r="I72">
            <v>593539</v>
          </cell>
        </row>
        <row r="73">
          <cell r="I73">
            <v>593539</v>
          </cell>
        </row>
        <row r="74">
          <cell r="I74">
            <v>593539</v>
          </cell>
        </row>
        <row r="75">
          <cell r="I75">
            <v>593539</v>
          </cell>
        </row>
        <row r="76">
          <cell r="I76">
            <v>593539</v>
          </cell>
        </row>
        <row r="77">
          <cell r="I77">
            <v>593539</v>
          </cell>
        </row>
        <row r="78">
          <cell r="I78">
            <v>593539</v>
          </cell>
        </row>
        <row r="79">
          <cell r="I79">
            <v>593539</v>
          </cell>
        </row>
        <row r="80">
          <cell r="I80">
            <v>593539</v>
          </cell>
        </row>
        <row r="81">
          <cell r="I81">
            <v>593539</v>
          </cell>
        </row>
        <row r="82">
          <cell r="I82">
            <v>593539</v>
          </cell>
        </row>
        <row r="83">
          <cell r="I83">
            <v>593539</v>
          </cell>
        </row>
        <row r="84">
          <cell r="I84">
            <v>593539</v>
          </cell>
        </row>
        <row r="85">
          <cell r="I85">
            <v>593539</v>
          </cell>
        </row>
        <row r="86">
          <cell r="I86">
            <v>593539</v>
          </cell>
        </row>
        <row r="87">
          <cell r="I87">
            <v>593539</v>
          </cell>
        </row>
        <row r="88">
          <cell r="I88">
            <v>593539</v>
          </cell>
        </row>
        <row r="89">
          <cell r="I89">
            <v>593539</v>
          </cell>
        </row>
        <row r="90">
          <cell r="I90">
            <v>593539</v>
          </cell>
        </row>
        <row r="91">
          <cell r="I91">
            <v>593539</v>
          </cell>
        </row>
        <row r="92">
          <cell r="I92">
            <v>593539</v>
          </cell>
        </row>
        <row r="93">
          <cell r="I93">
            <v>593539</v>
          </cell>
        </row>
        <row r="94">
          <cell r="I94">
            <v>593539</v>
          </cell>
        </row>
        <row r="95">
          <cell r="I95">
            <v>593539</v>
          </cell>
        </row>
        <row r="96">
          <cell r="I96">
            <v>593539</v>
          </cell>
        </row>
        <row r="97">
          <cell r="I97">
            <v>593539</v>
          </cell>
        </row>
        <row r="98">
          <cell r="I98">
            <v>593539</v>
          </cell>
        </row>
        <row r="99">
          <cell r="I99">
            <v>593539</v>
          </cell>
        </row>
        <row r="100">
          <cell r="I100">
            <v>593539</v>
          </cell>
        </row>
        <row r="101">
          <cell r="I101">
            <v>593539</v>
          </cell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  <sheetName val="SSO"/>
      <sheetName val="LPH INCE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  <sheetName val="Resumen y Amort.Bajas"/>
      <sheetName val="2.1.01.02.01.06"/>
      <sheetName val="2.1.01.02.01.05"/>
      <sheetName val="P.G."/>
      <sheetName val="PROVISION SAC"/>
      <sheetName val="TPO"/>
      <sheetName val="IVA|voucheo"/>
      <sheetName val="GMP-9"/>
      <sheetName val="GMP-2"/>
      <sheetName val="GMP-1"/>
      <sheetName val="GMP-5"/>
      <sheetName val="Resumen Bancos"/>
      <sheetName val="Intl def"/>
      <sheetName val="Análisis altas Bienes de uso"/>
      <sheetName val="Analisis 1-01 a 6-01"/>
      <sheetName val=""/>
      <sheetName val="Worksheet in 5110 CAJA Y BAN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  <sheetName val="MO y CF"/>
      <sheetName val="Lead"/>
      <sheetName val="Carg. Soc. 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/>
      <sheetData sheetId="7">
        <row r="28">
          <cell r="D28">
            <v>786042.82</v>
          </cell>
        </row>
      </sheetData>
      <sheetData sheetId="8"/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  <sheetName val="VPP 2000"/>
      <sheetName val="TABLAIPC "/>
      <sheetName val="mma"/>
      <sheetName val="Obras en curso"/>
      <sheetName val="Resumen Int. prefi."/>
      <sheetName val="Saldos en p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  <sheetName val="Prueba Global LOCAL"/>
      <sheetName val="Sueldos-Cruce rdo."/>
      <sheetName val="Análisis altas Bienes de uso"/>
      <sheetName val="Bs Uso"/>
      <sheetName val="IIBB"/>
      <sheetName val="analisis"/>
      <sheetName val="Analisis 1-01 a 6-01"/>
      <sheetName val="Previsión Incob."/>
    </sheetNames>
    <sheetDataSet>
      <sheetData sheetId="0">
        <row r="6">
          <cell r="L6">
            <v>29671780.539999999</v>
          </cell>
        </row>
      </sheetData>
      <sheetData sheetId="1">
        <row r="1">
          <cell r="F1" t="str">
            <v>30 09 2010</v>
          </cell>
        </row>
      </sheetData>
      <sheetData sheetId="2">
        <row r="3">
          <cell r="A3" t="str">
            <v>{a}</v>
          </cell>
        </row>
      </sheetData>
      <sheetData sheetId="3">
        <row r="2">
          <cell r="E2" t="str">
            <v>!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  <sheetName val="Carg. Soc. "/>
      <sheetName val="Prueba Global IIBB"/>
      <sheetName val="IIBB"/>
      <sheetName val="IVA|vouche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  <sheetName val="analisis"/>
      <sheetName val="Lead"/>
      <sheetName val="BND PG Sueldos"/>
      <sheetName val="Cs a pagar"/>
      <sheetName val="Vacaciones y SAC"/>
      <sheetName val="Conciliaciones Bancarias"/>
      <sheetName val="Selección partidas que sum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  <sheetName val="Reposición"/>
      <sheetName val="MM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  <sheetName val="CMA Calculations 31-10-13"/>
      <sheetName val="CMA Selections 31-10-13"/>
      <sheetName val="Selección 31-10-13"/>
      <sheetName val="selección extension 31-12-13"/>
      <sheetName val="Análisis preliminar y final"/>
      <sheetName val="Universo 08-2014"/>
      <sheetName val="CMA Calculations 31-08-14"/>
      <sheetName val="Mus-calculatios 31-08-14"/>
      <sheetName val="selección extension 31-08-14"/>
      <sheetName val="Resumen de la subselecc 08-2014"/>
      <sheetName val="Análisis preliminar 8-2014"/>
      <sheetName val="Líder"/>
      <sheetName val="CxV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  <sheetName val="notas"/>
      <sheetName val="Moneda extranjera"/>
      <sheetName val="Detalle cuadro de gastos"/>
      <sheetName val="SSO"/>
      <sheetName val="Utilidades"/>
      <sheetName val="Prest. Soc."/>
      <sheetName val="Ligues contables"/>
      <sheetName val="EEPN|1"/>
      <sheetName val="CTF-2|1 1|"/>
      <sheetName val="Argentina"/>
      <sheetName val="Cs. soc. a pagar"/>
      <sheetName val="IVA Estimado"/>
      <sheetName val="Analisis P.A. al 31.10.0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  <sheetName val="MMA"/>
      <sheetName val="Sdos."/>
    </sheetNames>
    <sheetDataSet>
      <sheetData sheetId="0"/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תוצאות עסקי ביטוח</v>
          </cell>
          <cell r="B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מניות של חברות כלולות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הלוואה לחברה כלולה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רכישת מניות חברות מתאחדות ע"י חברות בנות שלהם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מקרקעין, רכוש קבוע ואחר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רכישת נדל"ן להשקעה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רכוש אחר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מענקי השקעה שנתקבלו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השקעות שוטפות, נטו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פעילות שהופסקה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הוצאות פיתוח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השקעות שאינן שוטפות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 xml:space="preserve">רכישות חברות שאוחדו לראשונה 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מזומנים ממימוש השקעות בחברות שאוחדו בעבר (ב)</v>
          </cell>
          <cell r="B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רכישת זכויות בחברות מאוחדות</v>
          </cell>
          <cell r="B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תמורה מסילוק נגזרים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ריבית שהתקבלה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השקעות שוטפות נטו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השקעות שאינן שוטפות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הלוואה לחברה כלולה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מקרקעין, רכוש קבוע, רכוש להשכרה ורכוש אחר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תמורה ממכירת זכויות בחברות מאוחדות</v>
          </cell>
          <cell r="B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התחיבויות שוטפות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התחייבויות שאינן שוטפות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תשלום עלויות עסקה</v>
          </cell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רכישת מניות החברה (מניות באוצר)</v>
          </cell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פעילות שהופסקה</v>
          </cell>
          <cell r="B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תשלום התחיבויות בשל חכירה מימונית</v>
          </cell>
          <cell r="B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דיבידנד ששולם ע"י החברה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דיבידנד ששולם לבעמ"נ חיצוניים בחברות מאוחדות</v>
          </cell>
          <cell r="B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>
            <v>0</v>
          </cell>
          <cell r="E61">
            <v>0</v>
          </cell>
        </row>
        <row r="62">
          <cell r="A62" t="str">
            <v>התחייבויות שוטפות</v>
          </cell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התחייבויות שאינן שוטפות</v>
          </cell>
          <cell r="B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הנפקת ניירות ערך ניתנים להמרה</v>
          </cell>
          <cell r="B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מכירת מניות החברה באוצר</v>
          </cell>
          <cell r="B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תמורה ממימוש אופציות למניות</v>
          </cell>
          <cell r="B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הנפקת מניות בחברה</v>
          </cell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הנפקת מניות ע"י חברות מתאחדות</v>
          </cell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השפעת תנודות בשער החליפין על יתרות מזומנים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יתרת מזומנים ושווי מזומנים לתחילת התקופה</v>
          </cell>
          <cell r="B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יתרת מזומנים ושווי מזומנים לסוף התקופה</v>
          </cell>
          <cell r="B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בניכוי דיב' שנתקבל מאותן חברות</v>
          </cell>
          <cell r="B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הפחתה של נכסים לא מוחשיים</v>
          </cell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הפסד (ביטול הפסד) מירידת ערך רכוש קבוע</v>
          </cell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הפסד (ביטול הפסד) מירידת ערך נכסים לא מוחשיים</v>
          </cell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הפסד מירידת ערך מוניטין</v>
          </cell>
          <cell r="B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הפסד מירידת ערך נכסים מסווגים מוחזקים למכירה</v>
          </cell>
          <cell r="B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הפחתת רכוש קבוע והוצאות נדחות</v>
          </cell>
          <cell r="B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 xml:space="preserve">הפרשה לחומ"ס  </v>
          </cell>
          <cell r="B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הפסד/רווח הון ממימוש השקעות ורכוש קבוע נטו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עלויות מימון</v>
          </cell>
          <cell r="B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הוצאות מסים על ההכנסה</v>
          </cell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מס הכנסה ששולם, נטו</v>
          </cell>
          <cell r="B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שינוי בשווי הוגן של נדל"ן להשקעה</v>
          </cell>
          <cell r="B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ירידה/עליית ערך ני"ע מוחזקים למכירה</v>
          </cell>
          <cell r="B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תוצאות מגזר שפעילותו הופסקה</v>
          </cell>
          <cell r="B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עסקאות תשלום מבוסס מניות שסולקו במניות</v>
          </cell>
          <cell r="B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>
            <v>0</v>
          </cell>
          <cell r="E110">
            <v>0</v>
          </cell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(גידול)  קיטון בחייבים ויתרות חובה</v>
          </cell>
          <cell r="B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(גידול) קיטון בלקוחות</v>
          </cell>
          <cell r="B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(גידול) קיטון במלאי  לזמן ארוך</v>
          </cell>
          <cell r="B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שינוי בהפרשות ובהטבות לעובדים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גידול (קיטון) בספקים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גידול (קיטון)  בזכאים ויתרות זכות</v>
          </cell>
          <cell r="B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גידול (קיטון)  בהכנסות נדחות לז"א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גידול (קיטון)  בהתחייבויות אחרות לז"א</v>
          </cell>
          <cell r="B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A128" t="str">
            <v>הון חוזר</v>
          </cell>
          <cell r="B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פקדונות והלוואות לזמן ארוך</v>
          </cell>
          <cell r="B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השקעות במניות של חברות מוחזקות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השקעות אחרות כולל נגזרים</v>
          </cell>
          <cell r="B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רכוש קבוע, מקרקעין, רכוש אחר והוצאות נדחות</v>
          </cell>
          <cell r="B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התחייבויות ארוכות מועד</v>
          </cell>
          <cell r="B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זכויות מיעוט</v>
          </cell>
          <cell r="B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תקבולים ע"ח מניות בחברת בת</v>
          </cell>
          <cell r="B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CTF_2004"/>
      <sheetName val="U-V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  <sheetName val="Análisis"/>
      <sheetName val="BASE_1702"/>
      <sheetName val="ANEXO_&quot;A&quot;_AXI2"/>
      <sheetName val="CALAMORT_AXI2"/>
      <sheetName val="CALAMORT_HIST2"/>
      <sheetName val="ANEXO_&quot;A&quot;_HISTORICO2"/>
      <sheetName val="PREV_98_MANDADA_REAL_ENE-FEB2"/>
      <sheetName val="MACRO_PARA_MOVDIR2"/>
      <sheetName val="MACRO_PARA_CTA_EXPLOTACION2"/>
      <sheetName val="DAR_FORMATO2"/>
      <sheetName val="MACRO_PARA_AXI2"/>
      <sheetName val="MACRO_PARA_IIBB2"/>
      <sheetName val="CTF_20042"/>
      <sheetName val="Cross_Bdr1"/>
      <sheetName val="Cycle_Time_Graph1"/>
      <sheetName val="A_Distribuir1"/>
      <sheetName val="DP_DG_Regioes_SP"/>
      <sheetName val="Abertura_DG"/>
      <sheetName val="DRE_Multiformato_M"/>
      <sheetName val="DRE_Multiformato_AC"/>
      <sheetName val="DRE_Multiformato_LOJAS"/>
      <sheetName val="DRE_Multiformato_AC_LOJAS"/>
      <sheetName val="DRE_Multiformato_DIVISÃO"/>
      <sheetName val="DRE_Multiformato_AC_DIVISÃO"/>
      <sheetName val="Graficos_CENTRO_NORTE"/>
      <sheetName val="DOCS_Super"/>
      <sheetName val="Indicadores_DP"/>
      <sheetName val="DP_DG"/>
      <sheetName val="Graficos_CENTRO_SUL"/>
      <sheetName val="Estoques_Dias_Piores_per"/>
      <sheetName val="MC_ABERT"/>
      <sheetName val="Proc_Trab"/>
      <sheetName val="Retrieve_TB"/>
      <sheetName val="Espagne"/>
      <sheetName val="Graficos_SÃO_PAULO"/>
      <sheetName val="List"/>
      <sheetName val="DG"/>
      <sheetName val="Sheet1"/>
      <sheetName val="17__Non_consolidated_stock"/>
      <sheetName val="Parameters"/>
      <sheetName val="990915"/>
      <sheetName val="Assets"/>
      <sheetName val="MB_MC"/>
      <sheetName val="AUDITORIA"/>
      <sheetName val="General_Data"/>
      <sheetName val="BD_BANCOS"/>
      <sheetName val="cad_lojas"/>
      <sheetName val="BD_CIDADE_SP"/>
      <sheetName val="BD_capa_lojas"/>
      <sheetName val="MES"/>
      <sheetName val="BD_VARA"/>
      <sheetName val="BPM_SCV_TBL_LOJA"/>
      <sheetName val="FG_-_IFRS"/>
      <sheetName val="CENTRAL_CONTÁBIL5"/>
      <sheetName val="Pass_DP"/>
      <sheetName val="N_clientes"/>
      <sheetName val="NC"/>
      <sheetName val="Liabilities"/>
      <sheetName val="Accounts"/>
      <sheetName val="Plano_de_Contas"/>
      <sheetName val="TB_Log"/>
      <sheetName val="CONSOLIDADO"/>
      <sheetName val="CONTAS"/>
      <sheetName val="CONTROLE_DE_GESTÃO5"/>
      <sheetName val="CPFC"/>
      <sheetName val="CPMF"/>
      <sheetName val="Base_CC"/>
      <sheetName val="Dias_de_Estoques"/>
      <sheetName val="Dias_de_Estoques_dosp_Hiper_PGC"/>
      <sheetName val="Dias_de_Estoques_dosp_Hiper_PER"/>
      <sheetName val="Dias_de_Estoques_dosp_Hiper_BAZ"/>
      <sheetName val="Dias_de_Estoques_dosp_Hiper_ELE"/>
      <sheetName val="Dias_de_Estoques_dosp_Hiper_TEX"/>
      <sheetName val="MB"/>
      <sheetName val="critérios"/>
      <sheetName val="DIREÇÃO"/>
      <sheetName val="OD_Ajuste_Loja_v1"/>
      <sheetName val="OD_Ajuste_Loja"/>
      <sheetName val="BDSELIC"/>
      <sheetName val="EBIT"/>
      <sheetName val="EBIT_sp"/>
      <sheetName val="EBIT_AC_sp"/>
      <sheetName val="Hist_Result"/>
      <sheetName val="Lista_Empresas"/>
      <sheetName val="Qual_Estoq"/>
      <sheetName val="Base_de_Dados_Planilha"/>
      <sheetName val="FINANCEIRO"/>
      <sheetName val="FOCCAR"/>
      <sheetName val="FOLHA_DE_PAGAMENTO5"/>
      <sheetName val="Gastos_Gerais"/>
      <sheetName val="Investimentos"/>
      <sheetName val="CADASTRO"/>
      <sheetName val="1494-726974"/>
      <sheetName val="Lista_com_Siglas"/>
      <sheetName val="Preços"/>
      <sheetName val="MAXIGARANTIA"/>
      <sheetName val="MB_MC_sp"/>
      <sheetName val="Margem_Br_dosp_Hiper_"/>
      <sheetName val="MC"/>
      <sheetName val="Ajuste_França5"/>
      <sheetName val="Total_Brasil"/>
      <sheetName val="Resumo_Indic"/>
      <sheetName val="1__P-L"/>
      <sheetName val="SALDO"/>
      <sheetName val="14__Fixed_assets"/>
      <sheetName val="13__Intangible_assets"/>
      <sheetName val="Quebras_dosp_Hiper"/>
      <sheetName val="Param"/>
      <sheetName val="Perdas_RG"/>
      <sheetName val="PI"/>
      <sheetName val="CONTROL"/>
      <sheetName val="LIVROS_FISCAIS5"/>
      <sheetName val="1494-762109"/>
      <sheetName val="1494-762111"/>
      <sheetName val="1494-762113"/>
      <sheetName val="1494-759614"/>
      <sheetName val="1494-743747"/>
      <sheetName val="1494-726991"/>
      <sheetName val="1494-760718"/>
      <sheetName val="1494-760720"/>
      <sheetName val="1494-760722"/>
      <sheetName val="1494-561494008"/>
      <sheetName val="1494-760731(04)"/>
      <sheetName val="1494-761306"/>
      <sheetName val="Prev_Cx_BCN_fev"/>
      <sheetName val="Responsável"/>
      <sheetName val="Belgique"/>
      <sheetName val="Hyper_Esp"/>
      <sheetName val="Super_Esp"/>
      <sheetName val="C&amp;C_Fr"/>
      <sheetName val="Proxi_Fr"/>
      <sheetName val="Super_Fr"/>
      <sheetName val="Grece"/>
      <sheetName val="Hyper_Bel)"/>
      <sheetName val="Hyper_Gr"/>
      <sheetName val="Hyper_It"/>
      <sheetName val="Italie"/>
      <sheetName val="Pologne"/>
      <sheetName val="Potugal"/>
      <sheetName val="IND"/>
      <sheetName val="Slovaquie"/>
      <sheetName val="Suisse"/>
      <sheetName val="Super_Bel"/>
      <sheetName val="Super_Gr"/>
      <sheetName val="Super_It"/>
      <sheetName val="RepTch"/>
      <sheetName val="Turquie"/>
      <sheetName val="source_LC"/>
      <sheetName val="source_EUR"/>
      <sheetName val="SEGUROS"/>
      <sheetName val="Tb_Perdas"/>
      <sheetName val="Cadastro_Lojas"/>
      <sheetName val="EMPRESA"/>
      <sheetName val="Thales"/>
      <sheetName val="TODOS_OS_TICKET´S"/>
      <sheetName val="PT_10246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1">
          <cell r="C11" t="str">
            <v>$</v>
          </cell>
        </row>
      </sheetData>
      <sheetData sheetId="83">
        <row r="11">
          <cell r="C11" t="str">
            <v>$</v>
          </cell>
        </row>
      </sheetData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>
        <row r="11">
          <cell r="C11" t="str">
            <v>$</v>
          </cell>
        </row>
      </sheetData>
      <sheetData sheetId="95">
        <row r="11">
          <cell r="C11" t="str">
            <v>$</v>
          </cell>
        </row>
      </sheetData>
      <sheetData sheetId="96">
        <row r="11">
          <cell r="C11" t="str">
            <v>$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  <sheetName val="CM05-3|12"/>
      <sheetName val="bandas_ene2010"/>
      <sheetName val="Datos"/>
      <sheetName val="Apoio"/>
      <sheetName val="762-9|4 Julius Bar Inv"/>
      <sheetName val="Cars"/>
      <sheetName val="Farm_B"/>
      <sheetName val="3. Evol. Susc."/>
      <sheetName val="Tablas Gráficos"/>
      <sheetName val="Bridge Resultado"/>
      <sheetName val="Bridge Ventas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68">
          <cell r="C68" t="str">
            <v>J '97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>
        <row r="68">
          <cell r="C68" t="str">
            <v>J '97</v>
          </cell>
        </row>
      </sheetData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35">
          <cell r="B35" t="str">
            <v>Longer cycle times at manufacturers continue to contribute to higher rental fees.</v>
          </cell>
        </row>
      </sheetData>
      <sheetData sheetId="39">
        <row r="35">
          <cell r="B35" t="str">
            <v>Longer cycle times at manufacturers continue to contribute to higher rental fees.</v>
          </cell>
        </row>
      </sheetData>
      <sheetData sheetId="40">
        <row r="35">
          <cell r="B35" t="str">
            <v>Longer cycle times at manufacturers continue to contribute to higher rental fees.</v>
          </cell>
        </row>
      </sheetData>
      <sheetData sheetId="41">
        <row r="35">
          <cell r="B35" t="str">
            <v>Longer cycle times at manufacturers continue to contribute to higher rental fees.</v>
          </cell>
        </row>
      </sheetData>
      <sheetData sheetId="42">
        <row r="68">
          <cell r="C68" t="str">
            <v>J '97</v>
          </cell>
        </row>
      </sheetData>
      <sheetData sheetId="43">
        <row r="35">
          <cell r="B35" t="str">
            <v>Longer cycle times at manufacturers continue to contribute to higher rental fees.</v>
          </cell>
        </row>
      </sheetData>
      <sheetData sheetId="44">
        <row r="35">
          <cell r="B35" t="str">
            <v>Longer cycle times at manufacturers continue to contribute to higher rental fees.</v>
          </cell>
        </row>
      </sheetData>
      <sheetData sheetId="45">
        <row r="35">
          <cell r="B35" t="str">
            <v>Longer cycle times at manufacturers continue to contribute to higher rental fees.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3">
        <row r="35">
          <cell r="B35" t="str">
            <v>Longer cycle times at manufacturers continue to contribute to higher rental fees.</v>
          </cell>
        </row>
      </sheetData>
      <sheetData sheetId="104">
        <row r="35">
          <cell r="B35" t="str">
            <v>Longer cycle times at manufacturers continue to contribute to higher rental fees.</v>
          </cell>
        </row>
      </sheetData>
      <sheetData sheetId="105">
        <row r="68">
          <cell r="C68" t="str">
            <v>J '97</v>
          </cell>
        </row>
      </sheetData>
      <sheetData sheetId="106">
        <row r="68">
          <cell r="C68" t="str">
            <v>J '97</v>
          </cell>
        </row>
      </sheetData>
      <sheetData sheetId="107">
        <row r="68">
          <cell r="C68" t="str">
            <v>J '97</v>
          </cell>
        </row>
      </sheetData>
      <sheetData sheetId="108">
        <row r="68">
          <cell r="C68" t="str">
            <v>J '97</v>
          </cell>
        </row>
      </sheetData>
      <sheetData sheetId="10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3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9" refreshError="1"/>
      <sheetData sheetId="120" refreshError="1"/>
      <sheetData sheetId="121" refreshError="1"/>
      <sheetData sheetId="12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  <sheetName val="Estim Colocación"/>
      <sheetName val="Estim Cobranzas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</sheetNames>
    <sheetDataSet>
      <sheetData sheetId="0" refreshError="1"/>
      <sheetData sheetId="1" refreshError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98 (2)"/>
      <sheetName val="PIC98"/>
    </sheetNames>
    <sheetDataSet>
      <sheetData sheetId="0"/>
      <sheetData sheetId="1" refreshError="1">
        <row r="29">
          <cell r="A29" t="str">
            <v>E80</v>
          </cell>
          <cell r="B29">
            <v>93.509096683251897</v>
          </cell>
          <cell r="D29">
            <v>92.520294776974595</v>
          </cell>
        </row>
        <row r="30">
          <cell r="A30" t="str">
            <v>F</v>
          </cell>
          <cell r="B30">
            <v>65.714337662941816</v>
          </cell>
          <cell r="D30">
            <v>89.972496601737959</v>
          </cell>
        </row>
        <row r="31">
          <cell r="A31" t="str">
            <v>M</v>
          </cell>
          <cell r="B31">
            <v>94.016018089167929</v>
          </cell>
          <cell r="D31">
            <v>92.59335457183812</v>
          </cell>
        </row>
        <row r="32">
          <cell r="A32" t="str">
            <v>A</v>
          </cell>
          <cell r="B32">
            <v>97.479405039883829</v>
          </cell>
          <cell r="D32">
            <v>93.843102225787163</v>
          </cell>
        </row>
        <row r="33">
          <cell r="A33" t="str">
            <v>M</v>
          </cell>
          <cell r="B33">
            <v>100.15225690084435</v>
          </cell>
          <cell r="D33">
            <v>97.570487913483817</v>
          </cell>
        </row>
        <row r="34">
          <cell r="A34" t="str">
            <v>J</v>
          </cell>
          <cell r="B34">
            <v>94.926294584784387</v>
          </cell>
          <cell r="D34">
            <v>98.906171460771645</v>
          </cell>
        </row>
        <row r="35">
          <cell r="A35" t="str">
            <v>JUL</v>
          </cell>
          <cell r="B35">
            <v>101.94166171486046</v>
          </cell>
          <cell r="D35">
            <v>100.02298178806733</v>
          </cell>
        </row>
        <row r="36">
          <cell r="A36" t="str">
            <v>A</v>
          </cell>
          <cell r="B36">
            <v>102.25609411343989</v>
          </cell>
          <cell r="D36">
            <v>98.319097796518093</v>
          </cell>
        </row>
        <row r="37">
          <cell r="A37" t="str">
            <v>S</v>
          </cell>
          <cell r="B37">
            <v>104.81143790813707</v>
          </cell>
          <cell r="D37">
            <v>98.676648804053869</v>
          </cell>
        </row>
        <row r="38">
          <cell r="A38" t="str">
            <v>O</v>
          </cell>
          <cell r="B38">
            <v>103.26499792680116</v>
          </cell>
          <cell r="D38">
            <v>97.32090915216051</v>
          </cell>
        </row>
        <row r="39">
          <cell r="A39" t="str">
            <v>N</v>
          </cell>
          <cell r="B39">
            <v>98.349908093741618</v>
          </cell>
          <cell r="D39">
            <v>93.565501848487244</v>
          </cell>
        </row>
        <row r="40">
          <cell r="A40" t="str">
            <v>D</v>
          </cell>
          <cell r="B40">
            <v>94.626130049338244</v>
          </cell>
          <cell r="D40">
            <v>93.972063047996585</v>
          </cell>
        </row>
        <row r="41">
          <cell r="A41" t="str">
            <v>E81</v>
          </cell>
          <cell r="B41">
            <v>89.205404701336747</v>
          </cell>
          <cell r="D41">
            <v>88.518910894136852</v>
          </cell>
        </row>
        <row r="42">
          <cell r="A42" t="str">
            <v>F</v>
          </cell>
          <cell r="B42">
            <v>64.300414745260326</v>
          </cell>
          <cell r="D42">
            <v>90.05869896699437</v>
          </cell>
        </row>
        <row r="43">
          <cell r="A43" t="str">
            <v>M</v>
          </cell>
          <cell r="B43">
            <v>91.289062773181968</v>
          </cell>
          <cell r="D43">
            <v>89.26807316377041</v>
          </cell>
        </row>
        <row r="44">
          <cell r="A44" t="str">
            <v>A</v>
          </cell>
          <cell r="B44">
            <v>91.205103717616794</v>
          </cell>
          <cell r="D44">
            <v>87.917434520885891</v>
          </cell>
        </row>
        <row r="45">
          <cell r="A45" t="str">
            <v>M</v>
          </cell>
          <cell r="B45">
            <v>84.791316919967869</v>
          </cell>
          <cell r="D45">
            <v>84.344636833924184</v>
          </cell>
        </row>
        <row r="46">
          <cell r="A46" t="str">
            <v>J</v>
          </cell>
          <cell r="B46">
            <v>78.464981476724915</v>
          </cell>
          <cell r="D46">
            <v>79.812151420521772</v>
          </cell>
        </row>
        <row r="47">
          <cell r="A47" t="str">
            <v>JUL</v>
          </cell>
          <cell r="B47">
            <v>75.825292246901256</v>
          </cell>
          <cell r="D47">
            <v>74.308562986032754</v>
          </cell>
        </row>
        <row r="48">
          <cell r="A48" t="str">
            <v>A</v>
          </cell>
          <cell r="B48">
            <v>73.908476643500123</v>
          </cell>
          <cell r="D48">
            <v>71.542856369683648</v>
          </cell>
        </row>
        <row r="49">
          <cell r="A49" t="str">
            <v>S</v>
          </cell>
          <cell r="B49">
            <v>75.450019166553147</v>
          </cell>
          <cell r="D49">
            <v>70.996080798991144</v>
          </cell>
        </row>
        <row r="50">
          <cell r="A50" t="str">
            <v>O</v>
          </cell>
          <cell r="B50">
            <v>76.024492863317022</v>
          </cell>
          <cell r="D50">
            <v>72.089523590619265</v>
          </cell>
        </row>
        <row r="51">
          <cell r="A51" t="str">
            <v>N</v>
          </cell>
          <cell r="B51">
            <v>78.293107688765645</v>
          </cell>
          <cell r="D51">
            <v>73.673721580933304</v>
          </cell>
        </row>
        <row r="52">
          <cell r="A52" t="str">
            <v>D</v>
          </cell>
          <cell r="B52">
            <v>80.230991219901881</v>
          </cell>
          <cell r="D52">
            <v>79.971898485513478</v>
          </cell>
        </row>
        <row r="53">
          <cell r="A53" t="str">
            <v>E82</v>
          </cell>
          <cell r="B53">
            <v>74.933256471712724</v>
          </cell>
          <cell r="D53">
            <v>82.90963415485912</v>
          </cell>
        </row>
        <row r="54">
          <cell r="A54" t="str">
            <v>F</v>
          </cell>
          <cell r="B54">
            <v>64.820773239836114</v>
          </cell>
          <cell r="D54">
            <v>80.894863359678098</v>
          </cell>
        </row>
        <row r="55">
          <cell r="A55" t="str">
            <v>M</v>
          </cell>
          <cell r="B55">
            <v>77.750420692924465</v>
          </cell>
          <cell r="D55">
            <v>75.56152668966152</v>
          </cell>
        </row>
        <row r="56">
          <cell r="A56" t="str">
            <v>A</v>
          </cell>
          <cell r="B56">
            <v>72.684088863864901</v>
          </cell>
          <cell r="D56">
            <v>70.012595841198518</v>
          </cell>
        </row>
        <row r="57">
          <cell r="A57" t="str">
            <v>M</v>
          </cell>
          <cell r="B57">
            <v>70.134184569062498</v>
          </cell>
          <cell r="D57">
            <v>69.203944519223839</v>
          </cell>
        </row>
        <row r="58">
          <cell r="A58" t="str">
            <v>J</v>
          </cell>
          <cell r="B58">
            <v>73.481963606929767</v>
          </cell>
          <cell r="D58">
            <v>74.466700603359584</v>
          </cell>
        </row>
        <row r="59">
          <cell r="A59" t="str">
            <v>JUL</v>
          </cell>
          <cell r="B59">
            <v>81.425388786604287</v>
          </cell>
          <cell r="D59">
            <v>80.419893088284311</v>
          </cell>
        </row>
        <row r="60">
          <cell r="A60" t="str">
            <v>A</v>
          </cell>
          <cell r="B60">
            <v>87.117771807526921</v>
          </cell>
          <cell r="D60">
            <v>83.352180396631354</v>
          </cell>
        </row>
        <row r="61">
          <cell r="A61" t="str">
            <v>S</v>
          </cell>
          <cell r="B61">
            <v>88.362229120213328</v>
          </cell>
          <cell r="D61">
            <v>82.944909039173737</v>
          </cell>
        </row>
        <row r="62">
          <cell r="A62" t="str">
            <v>O</v>
          </cell>
          <cell r="B62">
            <v>87.978659835701507</v>
          </cell>
          <cell r="D62">
            <v>83.615404118198128</v>
          </cell>
        </row>
        <row r="63">
          <cell r="A63" t="str">
            <v>N</v>
          </cell>
          <cell r="B63">
            <v>90.761115880900732</v>
          </cell>
          <cell r="D63">
            <v>84.39028152944141</v>
          </cell>
        </row>
        <row r="64">
          <cell r="A64" t="str">
            <v>D</v>
          </cell>
          <cell r="B64">
            <v>85.884879040488499</v>
          </cell>
          <cell r="D64">
            <v>85.10339582016249</v>
          </cell>
        </row>
        <row r="65">
          <cell r="A65" t="str">
            <v>E83</v>
          </cell>
          <cell r="B65">
            <v>85.423806826999538</v>
          </cell>
          <cell r="D65">
            <v>87.515084259780537</v>
          </cell>
        </row>
        <row r="66">
          <cell r="A66" t="str">
            <v>F</v>
          </cell>
          <cell r="B66">
            <v>63.529847398216774</v>
          </cell>
          <cell r="D66">
            <v>87.075147941173711</v>
          </cell>
        </row>
        <row r="67">
          <cell r="A67" t="str">
            <v>M</v>
          </cell>
          <cell r="B67">
            <v>88.877509745615924</v>
          </cell>
          <cell r="D67">
            <v>88.758436646878877</v>
          </cell>
        </row>
        <row r="68">
          <cell r="A68" t="str">
            <v>A</v>
          </cell>
          <cell r="B68">
            <v>87.237492963297981</v>
          </cell>
          <cell r="D68">
            <v>83.298145324582521</v>
          </cell>
        </row>
        <row r="69">
          <cell r="A69" t="str">
            <v>M</v>
          </cell>
          <cell r="B69">
            <v>90.71690369295473</v>
          </cell>
          <cell r="D69">
            <v>88.76948492403028</v>
          </cell>
        </row>
        <row r="70">
          <cell r="A70" t="str">
            <v>J</v>
          </cell>
          <cell r="B70">
            <v>92.771142949436324</v>
          </cell>
          <cell r="D70">
            <v>94.711725544350116</v>
          </cell>
        </row>
        <row r="71">
          <cell r="A71" t="str">
            <v>JUL</v>
          </cell>
          <cell r="B71">
            <v>94.687376352913788</v>
          </cell>
          <cell r="D71">
            <v>93.159523195479721</v>
          </cell>
        </row>
        <row r="72">
          <cell r="A72" t="str">
            <v>A</v>
          </cell>
          <cell r="B72">
            <v>99.442002778134707</v>
          </cell>
          <cell r="D72">
            <v>93.803832893103163</v>
          </cell>
        </row>
        <row r="73">
          <cell r="A73" t="str">
            <v>S</v>
          </cell>
          <cell r="B73">
            <v>101.27521250866633</v>
          </cell>
          <cell r="D73">
            <v>94.823957504931613</v>
          </cell>
        </row>
        <row r="74">
          <cell r="A74" t="str">
            <v>O</v>
          </cell>
          <cell r="B74">
            <v>92.451032768456059</v>
          </cell>
          <cell r="D74">
            <v>87.10021129520473</v>
          </cell>
        </row>
        <row r="75">
          <cell r="A75" t="str">
            <v>N</v>
          </cell>
          <cell r="B75">
            <v>99.712599517894674</v>
          </cell>
          <cell r="D75">
            <v>92.876682423503269</v>
          </cell>
        </row>
        <row r="76">
          <cell r="A76" t="str">
            <v>D</v>
          </cell>
          <cell r="B76">
            <v>87.307734629160805</v>
          </cell>
          <cell r="D76">
            <v>87.046645956321484</v>
          </cell>
        </row>
        <row r="77">
          <cell r="A77" t="str">
            <v>E84</v>
          </cell>
          <cell r="B77">
            <v>86.479298173425647</v>
          </cell>
          <cell r="D77">
            <v>88.745511184332813</v>
          </cell>
        </row>
        <row r="78">
          <cell r="A78" t="str">
            <v>F</v>
          </cell>
          <cell r="B78">
            <v>68.808299206169508</v>
          </cell>
          <cell r="D78">
            <v>93.064472371946493</v>
          </cell>
        </row>
        <row r="79">
          <cell r="A79" t="str">
            <v>M</v>
          </cell>
          <cell r="B79">
            <v>94.387125803519865</v>
          </cell>
          <cell r="D79">
            <v>93.986487518239258</v>
          </cell>
        </row>
        <row r="80">
          <cell r="A80" t="str">
            <v>A</v>
          </cell>
          <cell r="B80">
            <v>99.30549792166552</v>
          </cell>
          <cell r="D80">
            <v>96.705011733153597</v>
          </cell>
        </row>
        <row r="81">
          <cell r="A81" t="str">
            <v>M</v>
          </cell>
          <cell r="B81">
            <v>101.76705084379378</v>
          </cell>
          <cell r="D81">
            <v>99.650450249930699</v>
          </cell>
        </row>
        <row r="82">
          <cell r="A82" t="str">
            <v>J</v>
          </cell>
          <cell r="B82">
            <v>100.55710504211875</v>
          </cell>
          <cell r="D82">
            <v>103.12713027934559</v>
          </cell>
        </row>
        <row r="83">
          <cell r="A83" t="str">
            <v>JUL</v>
          </cell>
          <cell r="B83">
            <v>101.27921046566453</v>
          </cell>
          <cell r="D83">
            <v>99.093607579685482</v>
          </cell>
        </row>
        <row r="84">
          <cell r="A84" t="str">
            <v>A</v>
          </cell>
          <cell r="B84">
            <v>105.89072927589061</v>
          </cell>
          <cell r="D84">
            <v>99.658222899586477</v>
          </cell>
        </row>
        <row r="85">
          <cell r="A85" t="str">
            <v>S</v>
          </cell>
          <cell r="B85">
            <v>99.066073919691092</v>
          </cell>
          <cell r="D85">
            <v>94.086553611740044</v>
          </cell>
        </row>
        <row r="86">
          <cell r="A86" t="str">
            <v>O</v>
          </cell>
          <cell r="B86">
            <v>106.4245757500381</v>
          </cell>
          <cell r="D86">
            <v>97.91413315381287</v>
          </cell>
        </row>
        <row r="87">
          <cell r="A87" t="str">
            <v>N</v>
          </cell>
          <cell r="B87">
            <v>100.42969521899236</v>
          </cell>
          <cell r="D87">
            <v>93.900206467767916</v>
          </cell>
        </row>
        <row r="88">
          <cell r="A88" t="str">
            <v>D</v>
          </cell>
          <cell r="B88">
            <v>89.559659023229443</v>
          </cell>
          <cell r="D88">
            <v>92.427330406433654</v>
          </cell>
        </row>
        <row r="89">
          <cell r="A89" t="str">
            <v>E85</v>
          </cell>
          <cell r="B89">
            <v>88.084849835709647</v>
          </cell>
          <cell r="D89">
            <v>91.326830958492366</v>
          </cell>
        </row>
        <row r="90">
          <cell r="A90" t="str">
            <v>F</v>
          </cell>
          <cell r="B90">
            <v>65.684066753002369</v>
          </cell>
          <cell r="D90">
            <v>89.089507822854003</v>
          </cell>
        </row>
        <row r="91">
          <cell r="A91" t="str">
            <v>M</v>
          </cell>
          <cell r="B91">
            <v>88.02153849745595</v>
          </cell>
          <cell r="D91">
            <v>88.79139696238181</v>
          </cell>
        </row>
        <row r="92">
          <cell r="A92" t="str">
            <v>A</v>
          </cell>
          <cell r="B92">
            <v>91.140189444727667</v>
          </cell>
          <cell r="D92">
            <v>88.481465702436793</v>
          </cell>
        </row>
        <row r="93">
          <cell r="A93" t="str">
            <v>M</v>
          </cell>
          <cell r="B93">
            <v>87.456074552298404</v>
          </cell>
          <cell r="D93">
            <v>84.653334755430123</v>
          </cell>
        </row>
        <row r="94">
          <cell r="A94" t="str">
            <v>J</v>
          </cell>
          <cell r="B94">
            <v>75.943807875655125</v>
          </cell>
          <cell r="D94">
            <v>78.094379137502543</v>
          </cell>
        </row>
        <row r="95">
          <cell r="A95" t="str">
            <v>JUL</v>
          </cell>
          <cell r="B95">
            <v>79.705832938420571</v>
          </cell>
          <cell r="D95">
            <v>76.635547295316982</v>
          </cell>
        </row>
        <row r="96">
          <cell r="A96" t="str">
            <v>A</v>
          </cell>
          <cell r="B96">
            <v>85.266017596142575</v>
          </cell>
          <cell r="D96">
            <v>79.984029245259975</v>
          </cell>
        </row>
        <row r="97">
          <cell r="A97" t="str">
            <v>S</v>
          </cell>
          <cell r="B97">
            <v>92.616534074622763</v>
          </cell>
          <cell r="D97">
            <v>87.157366980024008</v>
          </cell>
        </row>
        <row r="98">
          <cell r="A98" t="str">
            <v>O</v>
          </cell>
          <cell r="B98">
            <v>99.938966478944081</v>
          </cell>
          <cell r="D98">
            <v>91.819504679015097</v>
          </cell>
        </row>
        <row r="99">
          <cell r="A99" t="str">
            <v>N</v>
          </cell>
          <cell r="B99">
            <v>97.121080460843444</v>
          </cell>
          <cell r="D99">
            <v>92.310542525174625</v>
          </cell>
        </row>
        <row r="100">
          <cell r="A100" t="str">
            <v>D</v>
          </cell>
          <cell r="B100">
            <v>94.696576436416237</v>
          </cell>
          <cell r="D100">
            <v>97.238760997306116</v>
          </cell>
        </row>
        <row r="101">
          <cell r="A101" t="str">
            <v>E86</v>
          </cell>
          <cell r="B101">
            <v>92.513780839666993</v>
          </cell>
          <cell r="D101">
            <v>96.95587088674931</v>
          </cell>
        </row>
        <row r="102">
          <cell r="A102" t="str">
            <v>F</v>
          </cell>
          <cell r="B102">
            <v>71.635521631995616</v>
          </cell>
          <cell r="D102">
            <v>96.214149835712519</v>
          </cell>
        </row>
        <row r="103">
          <cell r="A103" t="str">
            <v>M</v>
          </cell>
          <cell r="B103">
            <v>93.239857893859522</v>
          </cell>
          <cell r="D103">
            <v>93.480340234666869</v>
          </cell>
        </row>
        <row r="104">
          <cell r="A104" t="str">
            <v>A</v>
          </cell>
          <cell r="B104">
            <v>101.94775357204303</v>
          </cell>
          <cell r="D104">
            <v>99.42335879026443</v>
          </cell>
        </row>
        <row r="105">
          <cell r="A105" t="str">
            <v>M</v>
          </cell>
          <cell r="B105">
            <v>102.10472994792663</v>
          </cell>
          <cell r="D105">
            <v>99.366816550726853</v>
          </cell>
        </row>
        <row r="106">
          <cell r="A106" t="str">
            <v>J</v>
          </cell>
          <cell r="B106">
            <v>89.223977221082293</v>
          </cell>
          <cell r="D106">
            <v>91.529704842025282</v>
          </cell>
        </row>
        <row r="107">
          <cell r="A107" t="str">
            <v>JUL</v>
          </cell>
          <cell r="B107">
            <v>105.88875213833086</v>
          </cell>
          <cell r="D107">
            <v>101.53328248157524</v>
          </cell>
        </row>
        <row r="108">
          <cell r="A108" t="str">
            <v>A</v>
          </cell>
          <cell r="B108">
            <v>110.80838430754349</v>
          </cell>
          <cell r="D108">
            <v>105.28730517938226</v>
          </cell>
        </row>
        <row r="109">
          <cell r="A109" t="str">
            <v>S</v>
          </cell>
          <cell r="B109">
            <v>112.44086859210182</v>
          </cell>
          <cell r="D109">
            <v>105.04099390543223</v>
          </cell>
        </row>
        <row r="110">
          <cell r="A110" t="str">
            <v>O</v>
          </cell>
          <cell r="B110">
            <v>113.36662664174999</v>
          </cell>
          <cell r="D110">
            <v>104.07396863717231</v>
          </cell>
        </row>
        <row r="111">
          <cell r="A111" t="str">
            <v>N</v>
          </cell>
          <cell r="B111">
            <v>106.67635904243362</v>
          </cell>
          <cell r="D111">
            <v>102.63617737890749</v>
          </cell>
        </row>
        <row r="112">
          <cell r="A112" t="str">
            <v>D</v>
          </cell>
          <cell r="B112">
            <v>100.15338817126666</v>
          </cell>
          <cell r="D112">
            <v>101.77231070016676</v>
          </cell>
        </row>
        <row r="113">
          <cell r="A113" t="str">
            <v>E87</v>
          </cell>
          <cell r="B113">
            <v>95.226480210408639</v>
          </cell>
          <cell r="D113">
            <v>101.54316609488482</v>
          </cell>
        </row>
        <row r="114">
          <cell r="A114" t="str">
            <v>F</v>
          </cell>
          <cell r="B114">
            <v>74.717488459657702</v>
          </cell>
          <cell r="D114">
            <v>99.056537897863038</v>
          </cell>
        </row>
        <row r="115">
          <cell r="A115" t="str">
            <v>M</v>
          </cell>
          <cell r="B115">
            <v>101.72725755522987</v>
          </cell>
          <cell r="D115">
            <v>100.41996971179034</v>
          </cell>
        </row>
        <row r="116">
          <cell r="A116" t="str">
            <v>A</v>
          </cell>
          <cell r="B116">
            <v>104.23121904443812</v>
          </cell>
          <cell r="D116">
            <v>102.75433930467891</v>
          </cell>
        </row>
        <row r="117">
          <cell r="A117" t="str">
            <v>M</v>
          </cell>
          <cell r="B117">
            <v>103.46128496679717</v>
          </cell>
          <cell r="D117">
            <v>102.24189023217032</v>
          </cell>
        </row>
        <row r="118">
          <cell r="A118" t="str">
            <v>J</v>
          </cell>
          <cell r="B118">
            <v>106.40204219389705</v>
          </cell>
          <cell r="D118">
            <v>107.16495860665546</v>
          </cell>
        </row>
        <row r="119">
          <cell r="A119" t="str">
            <v>JUL</v>
          </cell>
          <cell r="B119">
            <v>111.5578574964822</v>
          </cell>
          <cell r="D119">
            <v>106.83599944105404</v>
          </cell>
        </row>
        <row r="120">
          <cell r="A120" t="str">
            <v>A</v>
          </cell>
          <cell r="B120">
            <v>108.7311601195688</v>
          </cell>
          <cell r="D120">
            <v>104.15362294670624</v>
          </cell>
        </row>
        <row r="121">
          <cell r="A121" t="str">
            <v>S</v>
          </cell>
          <cell r="B121">
            <v>110.32556189872881</v>
          </cell>
          <cell r="D121">
            <v>103.53554204872418</v>
          </cell>
        </row>
        <row r="122">
          <cell r="A122" t="str">
            <v>O</v>
          </cell>
          <cell r="B122">
            <v>104.4761720558826</v>
          </cell>
          <cell r="D122">
            <v>97.744163537099467</v>
          </cell>
        </row>
        <row r="123">
          <cell r="A123" t="str">
            <v>N</v>
          </cell>
          <cell r="B123">
            <v>98.411762208473377</v>
          </cell>
          <cell r="D123">
            <v>93.733734093518237</v>
          </cell>
        </row>
        <row r="124">
          <cell r="A124" t="str">
            <v>D</v>
          </cell>
          <cell r="B124">
            <v>96.848480451607529</v>
          </cell>
          <cell r="D124">
            <v>98.069151843264564</v>
          </cell>
        </row>
        <row r="125">
          <cell r="A125" t="str">
            <v>E88</v>
          </cell>
          <cell r="B125">
            <v>92.34280354779294</v>
          </cell>
          <cell r="D125">
            <v>99.897915935629413</v>
          </cell>
        </row>
        <row r="126">
          <cell r="A126" t="str">
            <v>F</v>
          </cell>
          <cell r="B126">
            <v>79.176685929006055</v>
          </cell>
          <cell r="D126">
            <v>102.9847984767222</v>
          </cell>
        </row>
        <row r="127">
          <cell r="A127" t="str">
            <v>M</v>
          </cell>
          <cell r="B127">
            <v>104.6309967216196</v>
          </cell>
          <cell r="D127">
            <v>103.7003046928351</v>
          </cell>
        </row>
        <row r="128">
          <cell r="A128" t="str">
            <v>A</v>
          </cell>
          <cell r="B128">
            <v>96.382993322764378</v>
          </cell>
          <cell r="D128">
            <v>95.338142304497708</v>
          </cell>
        </row>
        <row r="129">
          <cell r="A129" t="str">
            <v>M</v>
          </cell>
          <cell r="B129">
            <v>103.2904490142609</v>
          </cell>
          <cell r="D129">
            <v>99.900748958745098</v>
          </cell>
        </row>
        <row r="130">
          <cell r="A130" t="str">
            <v>J</v>
          </cell>
          <cell r="B130">
            <v>99.014716596273615</v>
          </cell>
          <cell r="D130">
            <v>100.80360413027576</v>
          </cell>
        </row>
        <row r="131">
          <cell r="A131" t="str">
            <v>JUL</v>
          </cell>
          <cell r="B131">
            <v>103.0459690896345</v>
          </cell>
          <cell r="D131">
            <v>99.635555087661089</v>
          </cell>
        </row>
        <row r="132">
          <cell r="A132" t="str">
            <v>A</v>
          </cell>
          <cell r="B132">
            <v>101.4145673770813</v>
          </cell>
          <cell r="D132">
            <v>95.236898642698122</v>
          </cell>
        </row>
        <row r="133">
          <cell r="A133" t="str">
            <v>S</v>
          </cell>
          <cell r="B133">
            <v>95.955913902128003</v>
          </cell>
          <cell r="D133">
            <v>90.237233614162307</v>
          </cell>
        </row>
        <row r="134">
          <cell r="A134" t="str">
            <v>O</v>
          </cell>
          <cell r="B134">
            <v>92.916249538162447</v>
          </cell>
          <cell r="D134">
            <v>87.754932762743593</v>
          </cell>
        </row>
        <row r="135">
          <cell r="A135" t="str">
            <v>N</v>
          </cell>
          <cell r="B135">
            <v>94.854213829805758</v>
          </cell>
          <cell r="D135">
            <v>89.171708636523064</v>
          </cell>
        </row>
        <row r="136">
          <cell r="A136" t="str">
            <v>D</v>
          </cell>
          <cell r="B136">
            <v>87.044727160161571</v>
          </cell>
          <cell r="D136">
            <v>87.011481430640202</v>
          </cell>
        </row>
        <row r="137">
          <cell r="A137" t="str">
            <v>E89</v>
          </cell>
          <cell r="B137">
            <v>81.350926833820424</v>
          </cell>
          <cell r="D137">
            <v>94.192936230848147</v>
          </cell>
        </row>
        <row r="138">
          <cell r="A138" t="str">
            <v>F</v>
          </cell>
          <cell r="B138">
            <v>78.654114978181809</v>
          </cell>
          <cell r="D138">
            <v>93.294868312024093</v>
          </cell>
        </row>
        <row r="139">
          <cell r="A139" t="str">
            <v>M</v>
          </cell>
          <cell r="B139">
            <v>96.866811436883609</v>
          </cell>
          <cell r="D139">
            <v>94.194073571469943</v>
          </cell>
        </row>
        <row r="140">
          <cell r="A140" t="str">
            <v>A</v>
          </cell>
          <cell r="B140">
            <v>91.424513865545677</v>
          </cell>
          <cell r="D140">
            <v>94.52317919299108</v>
          </cell>
        </row>
        <row r="141">
          <cell r="A141" t="str">
            <v>M</v>
          </cell>
          <cell r="B141">
            <v>78.079534127841313</v>
          </cell>
          <cell r="D141">
            <v>75.438903887333723</v>
          </cell>
        </row>
        <row r="142">
          <cell r="A142" t="str">
            <v>J</v>
          </cell>
          <cell r="B142">
            <v>78.928445102576887</v>
          </cell>
          <cell r="D142">
            <v>79.279499186305713</v>
          </cell>
        </row>
        <row r="143">
          <cell r="A143" t="str">
            <v>JUL</v>
          </cell>
          <cell r="B143">
            <v>79.525220685202896</v>
          </cell>
          <cell r="D143">
            <v>76.809811282635721</v>
          </cell>
        </row>
        <row r="144">
          <cell r="A144" t="str">
            <v>A</v>
          </cell>
          <cell r="B144">
            <v>83.529129508371341</v>
          </cell>
          <cell r="D144">
            <v>78.322231774406816</v>
          </cell>
        </row>
        <row r="145">
          <cell r="A145" t="str">
            <v>S</v>
          </cell>
          <cell r="B145">
            <v>84.762673072471017</v>
          </cell>
          <cell r="D145">
            <v>80.818442745797796</v>
          </cell>
        </row>
        <row r="146">
          <cell r="A146" t="str">
            <v>O</v>
          </cell>
          <cell r="B146">
            <v>91.040716063606965</v>
          </cell>
          <cell r="D146">
            <v>85.189022196590159</v>
          </cell>
        </row>
        <row r="147">
          <cell r="A147" t="str">
            <v>N</v>
          </cell>
          <cell r="B147">
            <v>90.650850300277028</v>
          </cell>
          <cell r="D147">
            <v>85.092879602421803</v>
          </cell>
        </row>
        <row r="148">
          <cell r="A148" t="str">
            <v>D</v>
          </cell>
          <cell r="B148">
            <v>87.482613132750203</v>
          </cell>
          <cell r="D148">
            <v>88.602772695841608</v>
          </cell>
        </row>
        <row r="149">
          <cell r="A149" t="str">
            <v>E90</v>
          </cell>
          <cell r="B149">
            <v>74.957582754935046</v>
          </cell>
          <cell r="D149">
            <v>79.922306205200641</v>
          </cell>
        </row>
        <row r="150">
          <cell r="A150" t="str">
            <v>F</v>
          </cell>
          <cell r="B150">
            <v>60.885196999308413</v>
          </cell>
          <cell r="D150">
            <v>78.647809487463405</v>
          </cell>
        </row>
        <row r="151">
          <cell r="A151" t="str">
            <v>M</v>
          </cell>
          <cell r="B151">
            <v>72.220177428456893</v>
          </cell>
          <cell r="D151">
            <v>70.963237887254138</v>
          </cell>
        </row>
        <row r="152">
          <cell r="A152" t="str">
            <v>A</v>
          </cell>
          <cell r="B152">
            <v>74.995116625505659</v>
          </cell>
          <cell r="D152">
            <v>77.392008487671703</v>
          </cell>
        </row>
        <row r="153">
          <cell r="A153" t="str">
            <v>M</v>
          </cell>
          <cell r="B153">
            <v>83.12686825295529</v>
          </cell>
          <cell r="D153">
            <v>80.371384784324135</v>
          </cell>
        </row>
        <row r="154">
          <cell r="A154" t="str">
            <v>J</v>
          </cell>
          <cell r="B154">
            <v>79.835381603369527</v>
          </cell>
          <cell r="D154">
            <v>80.778044561831678</v>
          </cell>
        </row>
        <row r="155">
          <cell r="A155" t="str">
            <v>JUL</v>
          </cell>
          <cell r="B155">
            <v>79.205493503920621</v>
          </cell>
          <cell r="D155">
            <v>76.548735842454704</v>
          </cell>
        </row>
        <row r="156">
          <cell r="A156" t="str">
            <v>A</v>
          </cell>
          <cell r="B156">
            <v>92.060068861394612</v>
          </cell>
          <cell r="D156">
            <v>86.631533639076054</v>
          </cell>
        </row>
        <row r="157">
          <cell r="A157" t="str">
            <v>S</v>
          </cell>
          <cell r="B157">
            <v>89.281124088300459</v>
          </cell>
          <cell r="D157">
            <v>86.079481012653247</v>
          </cell>
        </row>
        <row r="158">
          <cell r="A158" t="str">
            <v>O</v>
          </cell>
          <cell r="B158">
            <v>94.052165478285602</v>
          </cell>
          <cell r="D158">
            <v>86.980519295156782</v>
          </cell>
        </row>
        <row r="159">
          <cell r="A159" t="str">
            <v>N</v>
          </cell>
          <cell r="B159">
            <v>92.930617955933187</v>
          </cell>
          <cell r="D159">
            <v>87.232529976524873</v>
          </cell>
        </row>
        <row r="160">
          <cell r="A160" t="str">
            <v>D</v>
          </cell>
          <cell r="B160">
            <v>88.056069588698975</v>
          </cell>
          <cell r="D160">
            <v>89.459643041324227</v>
          </cell>
        </row>
        <row r="161">
          <cell r="A161" t="str">
            <v>E91</v>
          </cell>
          <cell r="B161">
            <v>83.03750885927488</v>
          </cell>
          <cell r="D161">
            <v>89.175051293796514</v>
          </cell>
        </row>
        <row r="162">
          <cell r="A162" t="str">
            <v>F</v>
          </cell>
          <cell r="B162">
            <v>65.808371550740176</v>
          </cell>
          <cell r="D162">
            <v>81.74277597179757</v>
          </cell>
        </row>
        <row r="163">
          <cell r="A163" t="str">
            <v>M</v>
          </cell>
          <cell r="B163">
            <v>75.08450422242808</v>
          </cell>
          <cell r="D163">
            <v>74.599071721228469</v>
          </cell>
        </row>
        <row r="164">
          <cell r="A164" t="str">
            <v>A</v>
          </cell>
          <cell r="B164">
            <v>83.497798819953346</v>
          </cell>
          <cell r="D164">
            <v>84.82269032489377</v>
          </cell>
        </row>
        <row r="165">
          <cell r="A165" t="str">
            <v>M</v>
          </cell>
          <cell r="B165">
            <v>95.025007516275963</v>
          </cell>
          <cell r="D165">
            <v>91.5585534065753</v>
          </cell>
        </row>
        <row r="166">
          <cell r="A166" t="str">
            <v>J</v>
          </cell>
          <cell r="B166">
            <v>88.710820707989598</v>
          </cell>
          <cell r="D166">
            <v>88.948336014451954</v>
          </cell>
        </row>
        <row r="167">
          <cell r="A167" t="str">
            <v>JUL</v>
          </cell>
          <cell r="B167">
            <v>99.739723436721661</v>
          </cell>
          <cell r="D167">
            <v>94.612985030671965</v>
          </cell>
        </row>
        <row r="168">
          <cell r="A168" t="str">
            <v>A</v>
          </cell>
          <cell r="B168">
            <v>102.81464214188755</v>
          </cell>
          <cell r="D168">
            <v>97.76683629838378</v>
          </cell>
        </row>
        <row r="169">
          <cell r="A169" t="str">
            <v>S</v>
          </cell>
          <cell r="B169">
            <v>101.97528721913682</v>
          </cell>
          <cell r="D169">
            <v>98.113846100452761</v>
          </cell>
        </row>
        <row r="170">
          <cell r="A170" t="str">
            <v>O</v>
          </cell>
          <cell r="B170">
            <v>107.37467395017615</v>
          </cell>
          <cell r="D170">
            <v>100.24480381784703</v>
          </cell>
        </row>
        <row r="171">
          <cell r="A171" t="str">
            <v>N</v>
          </cell>
          <cell r="B171">
            <v>104.56834742318669</v>
          </cell>
          <cell r="D171">
            <v>101.46055027831598</v>
          </cell>
        </row>
        <row r="172">
          <cell r="A172" t="str">
            <v>D</v>
          </cell>
          <cell r="B172">
            <v>98.955846722620919</v>
          </cell>
          <cell r="D172">
            <v>99.843797771951202</v>
          </cell>
        </row>
        <row r="173">
          <cell r="A173" t="str">
            <v>E92</v>
          </cell>
          <cell r="B173">
            <v>96.836768949032106</v>
          </cell>
          <cell r="D173">
            <v>104.17091118829805</v>
          </cell>
        </row>
        <row r="174">
          <cell r="A174" t="str">
            <v>F</v>
          </cell>
          <cell r="B174">
            <v>82.578201495384036</v>
          </cell>
          <cell r="D174">
            <v>102.2970374429005</v>
          </cell>
        </row>
        <row r="175">
          <cell r="A175" t="str">
            <v>M</v>
          </cell>
          <cell r="B175">
            <v>104.69371768103279</v>
          </cell>
          <cell r="D175">
            <v>102.77591135359799</v>
          </cell>
        </row>
        <row r="176">
          <cell r="A176" t="str">
            <v>A</v>
          </cell>
          <cell r="B176">
            <v>105.18921509199775</v>
          </cell>
          <cell r="D176">
            <v>106.8334297476782</v>
          </cell>
        </row>
        <row r="177">
          <cell r="A177" t="str">
            <v>M</v>
          </cell>
          <cell r="B177">
            <v>106.30733893077596</v>
          </cell>
          <cell r="D177">
            <v>105.19499421799765</v>
          </cell>
        </row>
        <row r="178">
          <cell r="A178" t="str">
            <v>J</v>
          </cell>
          <cell r="B178">
            <v>111.38342870179194</v>
          </cell>
          <cell r="D178">
            <v>108.68231881258608</v>
          </cell>
        </row>
        <row r="179">
          <cell r="A179" t="str">
            <v>JUL</v>
          </cell>
          <cell r="B179">
            <v>111.80936469983963</v>
          </cell>
          <cell r="D179">
            <v>106.28636736810994</v>
          </cell>
        </row>
        <row r="180">
          <cell r="A180" t="str">
            <v>A</v>
          </cell>
          <cell r="B180">
            <v>108.00178261399449</v>
          </cell>
          <cell r="D180">
            <v>104.59327839765984</v>
          </cell>
        </row>
        <row r="181">
          <cell r="A181" t="str">
            <v>S</v>
          </cell>
          <cell r="B181">
            <v>111.77066384968177</v>
          </cell>
          <cell r="D181">
            <v>106.61167563105852</v>
          </cell>
        </row>
        <row r="182">
          <cell r="A182" t="str">
            <v>O</v>
          </cell>
          <cell r="B182">
            <v>111.8232061335689</v>
          </cell>
          <cell r="D182">
            <v>106.32325129689836</v>
          </cell>
        </row>
        <row r="183">
          <cell r="A183" t="str">
            <v>N</v>
          </cell>
          <cell r="B183">
            <v>109.46893395201241</v>
          </cell>
          <cell r="D183">
            <v>106.28381330981597</v>
          </cell>
        </row>
        <row r="184">
          <cell r="A184" t="str">
            <v>D</v>
          </cell>
          <cell r="B184">
            <v>111.08272763079097</v>
          </cell>
          <cell r="D184">
            <v>111.20369881996903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  <sheetName val="Comands"/>
      <sheetName val="Umbral DDJJ IVA"/>
    </sheetNames>
    <sheetDataSet>
      <sheetData sheetId="0"/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>
            <v>3</v>
          </cell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ta 8"/>
      <sheetName val="Nota 9"/>
      <sheetName val="ANEXO A"/>
      <sheetName val="EOAF Cresud"/>
      <sheetName val="Bce Patrim"/>
      <sheetName val="EEPN"/>
      <sheetName val="EDO RDOS"/>
      <sheetName val="Anexo C"/>
      <sheetName val="Anexo D"/>
      <sheetName val="Anexo E"/>
      <sheetName val="Anexo F"/>
      <sheetName val="Anexo G"/>
      <sheetName val="Anexo H"/>
      <sheetName val="Bce Patrim cons"/>
      <sheetName val="EDO RDOS cons"/>
      <sheetName val="EOAF cons"/>
      <sheetName val="Hoja1"/>
      <sheetName val="Hoja2"/>
      <sheetName val="Hoja3"/>
      <sheetName val="Hoja4"/>
      <sheetName val="BCE1"/>
      <sheetName val="PAGOS EMITIDOS 01-01-01"/>
      <sheetName val="tabla del limite"/>
      <sheetName val="Ctas. Patr."/>
      <sheetName val="ConvRes"/>
      <sheetName val="WP Bal 0106 REV"/>
    </sheetNames>
    <sheetDataSet>
      <sheetData sheetId="0" refreshError="1"/>
      <sheetData sheetId="1" refreshError="1">
        <row r="20">
          <cell r="F20">
            <v>0</v>
          </cell>
        </row>
        <row r="30">
          <cell r="F30">
            <v>0</v>
          </cell>
        </row>
        <row r="36">
          <cell r="F36">
            <v>0</v>
          </cell>
        </row>
        <row r="52">
          <cell r="F52">
            <v>0</v>
          </cell>
        </row>
        <row r="78">
          <cell r="F78">
            <v>0</v>
          </cell>
        </row>
        <row r="87">
          <cell r="F87">
            <v>0</v>
          </cell>
        </row>
        <row r="101">
          <cell r="F101">
            <v>0</v>
          </cell>
        </row>
        <row r="104">
          <cell r="F104">
            <v>0</v>
          </cell>
        </row>
        <row r="125">
          <cell r="F125">
            <v>0</v>
          </cell>
        </row>
        <row r="140">
          <cell r="F140">
            <v>0</v>
          </cell>
        </row>
        <row r="165">
          <cell r="F165">
            <v>0</v>
          </cell>
        </row>
        <row r="186">
          <cell r="F186">
            <v>0</v>
          </cell>
        </row>
        <row r="202">
          <cell r="F202">
            <v>0</v>
          </cell>
        </row>
        <row r="212">
          <cell r="F212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3">
          <cell r="H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ON IRSA Clase VIII"/>
      <sheetName val="ON IRSA Clase VII"/>
      <sheetName val="Cresud Bapro USD 18M"/>
      <sheetName val="Cresud Bapro 18 M"/>
      <sheetName val="Cresud Rio 40M"/>
      <sheetName val="Cresud Rio USD 40 M "/>
      <sheetName val="Cresud Bapro USD2M"/>
      <sheetName val="Cresud Bapro USD 5 M"/>
      <sheetName val="Cresud Supervielle USD 3 M"/>
      <sheetName val="IRSA ICBC USD 50M"/>
      <sheetName val="Cresud Rio USD 10M"/>
      <sheetName val="Cresud Bapro USD 78M"/>
      <sheetName val="Cresud ICBC USD 20M"/>
      <sheetName val="Pamsa ARS 75 M"/>
      <sheetName val="IRSA ARS 125 M"/>
      <sheetName val="Cresud ITAU USD 6M"/>
      <sheetName val="Ciudad USD 4 M"/>
      <sheetName val="Cresud Provincia USD 5 M"/>
      <sheetName val="Cresud Provincia USD 18 M"/>
      <sheetName val="Cresud Bapro USD 2.8M"/>
      <sheetName val="Cresud Gali USD 12 M"/>
      <sheetName val="Cresud ITAU USD 6M 2do"/>
      <sheetName val="Cresud Gali USD 5 M"/>
      <sheetName val="Cresud Bapro USD 55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4">
          <cell r="G14">
            <v>560000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6">
          <cell r="I16">
            <v>644449.99931506847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 refreshError="1"/>
      <sheetData sheetId="97"/>
      <sheetData sheetId="98">
        <row r="21">
          <cell r="I21">
            <v>807609.33488219162</v>
          </cell>
        </row>
      </sheetData>
      <sheetData sheetId="99" refreshError="1"/>
      <sheetData sheetId="100"/>
      <sheetData sheetId="101"/>
      <sheetData sheetId="102"/>
      <sheetData sheetId="103"/>
      <sheetData sheetId="104"/>
      <sheetData sheetId="105"/>
      <sheetData sheetId="106">
        <row r="21">
          <cell r="I21">
            <v>807609.33488219162</v>
          </cell>
        </row>
      </sheetData>
      <sheetData sheetId="107">
        <row r="21">
          <cell r="I21">
            <v>807609.33488219162</v>
          </cell>
        </row>
      </sheetData>
      <sheetData sheetId="108"/>
      <sheetData sheetId="109"/>
      <sheetData sheetId="110"/>
      <sheetData sheetId="111">
        <row r="21">
          <cell r="I21">
            <v>807609.33488219162</v>
          </cell>
        </row>
      </sheetData>
      <sheetData sheetId="112">
        <row r="21">
          <cell r="I21">
            <v>807609.33488219162</v>
          </cell>
        </row>
      </sheetData>
      <sheetData sheetId="113">
        <row r="21">
          <cell r="I21">
            <v>807609.33488219162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>
            <v>0</v>
          </cell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>
            <v>0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 t="str">
            <v>GL1500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</sheetData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>
        <row r="2">
          <cell r="BO2" t="str">
            <v>LIQUIDACION DE F.P.C.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>
            <v>8.43</v>
          </cell>
        </row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  <sheetName val="Con asto"/>
    </sheetNames>
    <sheetDataSet>
      <sheetData sheetId="0">
        <row r="1">
          <cell r="A1" t="str">
            <v>Detalle de Bienes de Uso Amortizables en 50 años</v>
          </cell>
        </row>
      </sheetData>
      <sheetData sheetId="1">
        <row r="2">
          <cell r="B2" t="str">
            <v>REVALUO IMPOSITIVO BIENES DE USO AL 30/09/99</v>
          </cell>
        </row>
      </sheetData>
      <sheetData sheetId="2"/>
      <sheetData sheetId="3" refreshError="1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>
            <v>0</v>
          </cell>
        </row>
        <row r="13">
          <cell r="AJ13">
            <v>0</v>
          </cell>
        </row>
        <row r="15">
          <cell r="AK15">
            <v>0</v>
          </cell>
        </row>
        <row r="20">
          <cell r="Y20">
            <v>0</v>
          </cell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D221-2CC8-4A70-B9C3-742C9EA288FE}">
  <sheetPr>
    <pageSetUpPr autoPageBreaks="0"/>
  </sheetPr>
  <dimension ref="A1:T64"/>
  <sheetViews>
    <sheetView showGridLines="0" tabSelected="1" zoomScale="90" zoomScaleNormal="90" workbookViewId="0">
      <pane xSplit="2" ySplit="3" topLeftCell="C4" activePane="bottomRight" state="frozen"/>
      <selection activeCell="B2" sqref="B2:B3"/>
      <selection pane="topRight" activeCell="B2" sqref="B2:B3"/>
      <selection pane="bottomLeft" activeCell="B2" sqref="B2:B3"/>
      <selection pane="bottomRight"/>
    </sheetView>
  </sheetViews>
  <sheetFormatPr baseColWidth="10" defaultColWidth="11.42578125" defaultRowHeight="12" customHeight="1" x14ac:dyDescent="0.2"/>
  <cols>
    <col min="1" max="1" width="3.7109375" style="67" customWidth="1"/>
    <col min="2" max="2" width="27.7109375" style="69" customWidth="1"/>
    <col min="3" max="11" width="9.7109375" style="69" customWidth="1"/>
    <col min="12" max="12" width="9.7109375" style="70" customWidth="1"/>
    <col min="13" max="20" width="9.7109375" style="69" customWidth="1"/>
    <col min="21" max="16384" width="11.42578125" style="69"/>
  </cols>
  <sheetData>
    <row r="1" spans="1:20" ht="12" customHeight="1" x14ac:dyDescent="0.2">
      <c r="B1" s="68"/>
    </row>
    <row r="2" spans="1:20" ht="12" customHeight="1" x14ac:dyDescent="0.2">
      <c r="B2" s="216" t="s">
        <v>187</v>
      </c>
      <c r="C2" s="85" t="s">
        <v>215</v>
      </c>
      <c r="D2" s="85" t="s">
        <v>216</v>
      </c>
      <c r="E2" s="85" t="s">
        <v>217</v>
      </c>
      <c r="F2" s="85" t="s">
        <v>218</v>
      </c>
      <c r="G2" s="85" t="s">
        <v>219</v>
      </c>
      <c r="H2" s="85" t="s">
        <v>220</v>
      </c>
      <c r="I2" s="85" t="s">
        <v>221</v>
      </c>
      <c r="J2" s="85" t="s">
        <v>222</v>
      </c>
      <c r="K2" s="85" t="s">
        <v>223</v>
      </c>
      <c r="L2" s="86" t="s">
        <v>93</v>
      </c>
      <c r="M2" s="85" t="s">
        <v>224</v>
      </c>
      <c r="N2" s="85" t="s">
        <v>225</v>
      </c>
      <c r="O2" s="85" t="s">
        <v>226</v>
      </c>
      <c r="P2" s="85" t="s">
        <v>92</v>
      </c>
      <c r="Q2" s="88" t="s">
        <v>239</v>
      </c>
      <c r="R2" s="148" t="s">
        <v>252</v>
      </c>
      <c r="S2" s="178" t="s">
        <v>267</v>
      </c>
      <c r="T2" s="203" t="s">
        <v>296</v>
      </c>
    </row>
    <row r="3" spans="1:20" ht="12" customHeight="1" x14ac:dyDescent="0.2">
      <c r="B3" s="216"/>
      <c r="C3" s="87">
        <v>42614</v>
      </c>
      <c r="D3" s="87">
        <v>42705</v>
      </c>
      <c r="E3" s="87">
        <v>42795</v>
      </c>
      <c r="F3" s="87">
        <v>42887</v>
      </c>
      <c r="G3" s="87">
        <v>42979</v>
      </c>
      <c r="H3" s="87">
        <v>43070</v>
      </c>
      <c r="I3" s="87">
        <v>43160</v>
      </c>
      <c r="J3" s="87">
        <v>43252</v>
      </c>
      <c r="K3" s="87">
        <v>43344</v>
      </c>
      <c r="L3" s="87">
        <v>43435</v>
      </c>
      <c r="M3" s="87">
        <v>43525</v>
      </c>
      <c r="N3" s="87">
        <v>43617</v>
      </c>
      <c r="O3" s="87">
        <v>43709</v>
      </c>
      <c r="P3" s="87">
        <v>43800</v>
      </c>
      <c r="Q3" s="87">
        <v>43891</v>
      </c>
      <c r="R3" s="87">
        <v>43983</v>
      </c>
      <c r="S3" s="87">
        <v>44075</v>
      </c>
      <c r="T3" s="87">
        <v>44166</v>
      </c>
    </row>
    <row r="4" spans="1:20" ht="12" customHeight="1" x14ac:dyDescent="0.2">
      <c r="A4" s="71" t="s">
        <v>188</v>
      </c>
      <c r="B4" s="68" t="s">
        <v>0</v>
      </c>
      <c r="C4" s="72">
        <v>18983.010000000006</v>
      </c>
      <c r="D4" s="72">
        <v>18966</v>
      </c>
      <c r="E4" s="72">
        <v>18965.830000000005</v>
      </c>
      <c r="F4" s="72">
        <v>18944.88</v>
      </c>
      <c r="G4" s="72">
        <v>18944.540000000008</v>
      </c>
      <c r="H4" s="72">
        <v>18632.990000000005</v>
      </c>
      <c r="I4" s="72">
        <v>18637</v>
      </c>
      <c r="J4" s="72">
        <v>18648</v>
      </c>
      <c r="K4" s="72">
        <v>18636</v>
      </c>
      <c r="L4" s="73">
        <v>18636</v>
      </c>
      <c r="M4" s="72">
        <v>18637</v>
      </c>
      <c r="N4" s="74">
        <v>18637</v>
      </c>
      <c r="O4" s="74">
        <v>18637</v>
      </c>
      <c r="P4" s="74">
        <v>18655</v>
      </c>
      <c r="Q4" s="74">
        <v>18655</v>
      </c>
      <c r="R4" s="74">
        <v>18655</v>
      </c>
      <c r="S4" s="74">
        <v>18655</v>
      </c>
      <c r="T4" s="74">
        <v>18655</v>
      </c>
    </row>
    <row r="5" spans="1:20" ht="12" customHeight="1" x14ac:dyDescent="0.2">
      <c r="A5" s="71" t="s">
        <v>189</v>
      </c>
      <c r="B5" s="68" t="s">
        <v>190</v>
      </c>
      <c r="C5" s="72">
        <v>36743.62000000001</v>
      </c>
      <c r="D5" s="72">
        <v>36827.47</v>
      </c>
      <c r="E5" s="72">
        <v>36795.210000000014</v>
      </c>
      <c r="F5" s="72">
        <v>36795.25</v>
      </c>
      <c r="G5" s="72">
        <v>36795.210000000014</v>
      </c>
      <c r="H5" s="72">
        <v>36795.210000000014</v>
      </c>
      <c r="I5" s="72">
        <v>36795</v>
      </c>
      <c r="J5" s="72">
        <v>36796</v>
      </c>
      <c r="K5" s="72">
        <v>36796</v>
      </c>
      <c r="L5" s="73">
        <v>36796</v>
      </c>
      <c r="M5" s="72">
        <v>36797</v>
      </c>
      <c r="N5" s="74">
        <v>36802</v>
      </c>
      <c r="O5" s="74">
        <v>36802</v>
      </c>
      <c r="P5" s="74">
        <v>36760</v>
      </c>
      <c r="Q5" s="74">
        <v>36760</v>
      </c>
      <c r="R5" s="74">
        <v>36760</v>
      </c>
      <c r="S5" s="74">
        <v>36761</v>
      </c>
      <c r="T5" s="74">
        <v>36794</v>
      </c>
    </row>
    <row r="6" spans="1:20" ht="12" customHeight="1" x14ac:dyDescent="0.2">
      <c r="A6" s="71" t="s">
        <v>191</v>
      </c>
      <c r="B6" s="68" t="s">
        <v>2</v>
      </c>
      <c r="C6" s="72">
        <v>36360.14</v>
      </c>
      <c r="D6" s="72">
        <v>36039.5</v>
      </c>
      <c r="E6" s="72">
        <v>36060.6</v>
      </c>
      <c r="F6" s="72">
        <v>36063.100000000006</v>
      </c>
      <c r="G6" s="72">
        <v>36063</v>
      </c>
      <c r="H6" s="72">
        <v>36038.730000000003</v>
      </c>
      <c r="I6" s="72">
        <v>38363</v>
      </c>
      <c r="J6" s="72">
        <v>38422</v>
      </c>
      <c r="K6" s="72">
        <v>38033</v>
      </c>
      <c r="L6" s="73">
        <v>38032</v>
      </c>
      <c r="M6" s="72">
        <v>37954</v>
      </c>
      <c r="N6" s="74">
        <v>37958</v>
      </c>
      <c r="O6" s="74">
        <v>37958</v>
      </c>
      <c r="P6" s="74">
        <v>38330</v>
      </c>
      <c r="Q6" s="74">
        <v>38330</v>
      </c>
      <c r="R6" s="74">
        <v>38330</v>
      </c>
      <c r="S6" s="74">
        <v>38801</v>
      </c>
      <c r="T6" s="74">
        <v>38800</v>
      </c>
    </row>
    <row r="7" spans="1:20" ht="12" customHeight="1" x14ac:dyDescent="0.2">
      <c r="A7" s="71" t="s">
        <v>192</v>
      </c>
      <c r="B7" s="68" t="s">
        <v>3</v>
      </c>
      <c r="C7" s="72">
        <v>15809.630000000012</v>
      </c>
      <c r="D7" s="72">
        <v>15376.5</v>
      </c>
      <c r="E7" s="72">
        <v>15612.750000000005</v>
      </c>
      <c r="F7" s="72">
        <v>15612.769999999997</v>
      </c>
      <c r="G7" s="72">
        <v>15612.750000000005</v>
      </c>
      <c r="H7" s="72">
        <v>15721.210000000006</v>
      </c>
      <c r="I7" s="72">
        <v>15746</v>
      </c>
      <c r="J7" s="72">
        <v>15746</v>
      </c>
      <c r="K7" s="72">
        <v>15803</v>
      </c>
      <c r="L7" s="73">
        <v>15725</v>
      </c>
      <c r="M7" s="72">
        <v>15725</v>
      </c>
      <c r="N7" s="74">
        <v>15725</v>
      </c>
      <c r="O7" s="74">
        <v>15725</v>
      </c>
      <c r="P7" s="74">
        <v>15725</v>
      </c>
      <c r="Q7" s="74">
        <v>15725</v>
      </c>
      <c r="R7" s="74">
        <v>15725</v>
      </c>
      <c r="S7" s="74">
        <v>15725</v>
      </c>
      <c r="T7" s="74">
        <v>15812</v>
      </c>
    </row>
    <row r="8" spans="1:20" ht="12" customHeight="1" x14ac:dyDescent="0.2">
      <c r="A8" s="71" t="s">
        <v>193</v>
      </c>
      <c r="B8" s="68" t="s">
        <v>4</v>
      </c>
      <c r="C8" s="72">
        <v>11710.960000000001</v>
      </c>
      <c r="D8" s="72">
        <v>11759.65</v>
      </c>
      <c r="E8" s="72">
        <v>11759.550000000001</v>
      </c>
      <c r="F8" s="72">
        <v>11759.589999999998</v>
      </c>
      <c r="G8" s="72">
        <v>11760.240000000002</v>
      </c>
      <c r="H8" s="72">
        <v>11503.270000000002</v>
      </c>
      <c r="I8" s="72">
        <v>11396</v>
      </c>
      <c r="J8" s="72">
        <v>11397</v>
      </c>
      <c r="K8" s="72">
        <v>11397</v>
      </c>
      <c r="L8" s="73">
        <v>11397</v>
      </c>
      <c r="M8" s="72">
        <v>11397</v>
      </c>
      <c r="N8" s="74">
        <v>11396</v>
      </c>
      <c r="O8" s="74">
        <v>11396</v>
      </c>
      <c r="P8" s="74">
        <v>11396</v>
      </c>
      <c r="Q8" s="74">
        <v>11396</v>
      </c>
      <c r="R8" s="74">
        <v>11396</v>
      </c>
      <c r="S8" s="74">
        <v>11396</v>
      </c>
      <c r="T8" s="74">
        <v>11396</v>
      </c>
    </row>
    <row r="9" spans="1:20" ht="12" customHeight="1" x14ac:dyDescent="0.2">
      <c r="A9" s="71" t="s">
        <v>194</v>
      </c>
      <c r="B9" s="68" t="s">
        <v>5</v>
      </c>
      <c r="C9" s="72">
        <v>13857.249999999998</v>
      </c>
      <c r="D9" s="72">
        <v>14351.77</v>
      </c>
      <c r="E9" s="72">
        <v>13401.89</v>
      </c>
      <c r="F9" s="72">
        <v>13697.029999999999</v>
      </c>
      <c r="G9" s="72">
        <v>13697.029999999999</v>
      </c>
      <c r="H9" s="72">
        <v>13734.769999999999</v>
      </c>
      <c r="I9" s="72">
        <v>13735</v>
      </c>
      <c r="J9" s="72">
        <v>13735</v>
      </c>
      <c r="K9" s="72">
        <v>13735</v>
      </c>
      <c r="L9" s="73">
        <v>0</v>
      </c>
      <c r="M9" s="72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</row>
    <row r="10" spans="1:20" ht="12" customHeight="1" x14ac:dyDescent="0.2">
      <c r="A10" s="71" t="s">
        <v>195</v>
      </c>
      <c r="B10" s="68" t="s">
        <v>196</v>
      </c>
      <c r="C10" s="72">
        <v>49735.66</v>
      </c>
      <c r="D10" s="72">
        <v>49846.87</v>
      </c>
      <c r="E10" s="72">
        <v>49476.050000000017</v>
      </c>
      <c r="F10" s="72">
        <v>49499.049999999996</v>
      </c>
      <c r="G10" s="72">
        <v>49498.910000000018</v>
      </c>
      <c r="H10" s="72">
        <v>49406.920000000013</v>
      </c>
      <c r="I10" s="72">
        <v>49407</v>
      </c>
      <c r="J10" s="72">
        <v>49407</v>
      </c>
      <c r="K10" s="72">
        <v>49407</v>
      </c>
      <c r="L10" s="73">
        <v>49407</v>
      </c>
      <c r="M10" s="72">
        <v>49407</v>
      </c>
      <c r="N10" s="74">
        <v>48827</v>
      </c>
      <c r="O10" s="74">
        <v>48807</v>
      </c>
      <c r="P10" s="74">
        <v>48805</v>
      </c>
      <c r="Q10" s="74">
        <v>48805</v>
      </c>
      <c r="R10" s="74">
        <v>48805</v>
      </c>
      <c r="S10" s="74">
        <v>48805</v>
      </c>
      <c r="T10" s="74">
        <v>48805</v>
      </c>
    </row>
    <row r="11" spans="1:20" ht="12" customHeight="1" x14ac:dyDescent="0.2">
      <c r="A11" s="71" t="s">
        <v>197</v>
      </c>
      <c r="B11" s="68" t="s">
        <v>7</v>
      </c>
      <c r="C11" s="76">
        <v>13991.06</v>
      </c>
      <c r="D11" s="76">
        <v>13991.06</v>
      </c>
      <c r="E11" s="76">
        <v>15170.839999999998</v>
      </c>
      <c r="F11" s="76">
        <v>13993.359999999999</v>
      </c>
      <c r="G11" s="76">
        <v>15227.439999999999</v>
      </c>
      <c r="H11" s="76">
        <v>15213.799999999997</v>
      </c>
      <c r="I11" s="76">
        <v>15214</v>
      </c>
      <c r="J11" s="72">
        <v>15214</v>
      </c>
      <c r="K11" s="72">
        <v>15211</v>
      </c>
      <c r="L11" s="73">
        <v>15213</v>
      </c>
      <c r="M11" s="72">
        <v>15190</v>
      </c>
      <c r="N11" s="74">
        <v>15158</v>
      </c>
      <c r="O11" s="74">
        <v>15156</v>
      </c>
      <c r="P11" s="74">
        <v>15156</v>
      </c>
      <c r="Q11" s="74">
        <v>15156</v>
      </c>
      <c r="R11" s="74">
        <v>15156</v>
      </c>
      <c r="S11" s="74">
        <v>15156</v>
      </c>
      <c r="T11" s="74">
        <v>15156</v>
      </c>
    </row>
    <row r="12" spans="1:20" ht="12" customHeight="1" x14ac:dyDescent="0.2">
      <c r="A12" s="71" t="s">
        <v>198</v>
      </c>
      <c r="B12" s="68" t="s">
        <v>8</v>
      </c>
      <c r="C12" s="72">
        <v>12255.61</v>
      </c>
      <c r="D12" s="72">
        <v>14508.2</v>
      </c>
      <c r="E12" s="72">
        <v>14531.999999999998</v>
      </c>
      <c r="F12" s="72">
        <v>14691.979999999996</v>
      </c>
      <c r="G12" s="72">
        <v>14346.149999999996</v>
      </c>
      <c r="H12" s="72">
        <v>14325.039999999997</v>
      </c>
      <c r="I12" s="72">
        <v>14169</v>
      </c>
      <c r="J12" s="72">
        <v>14169</v>
      </c>
      <c r="K12" s="72">
        <v>14169</v>
      </c>
      <c r="L12" s="73">
        <v>14169</v>
      </c>
      <c r="M12" s="72">
        <v>14179</v>
      </c>
      <c r="N12" s="74">
        <v>14335</v>
      </c>
      <c r="O12" s="74">
        <v>14335</v>
      </c>
      <c r="P12" s="74">
        <v>14335</v>
      </c>
      <c r="Q12" s="74">
        <v>14335</v>
      </c>
      <c r="R12" s="74">
        <v>14335</v>
      </c>
      <c r="S12" s="74">
        <v>14335</v>
      </c>
      <c r="T12" s="74">
        <v>14335</v>
      </c>
    </row>
    <row r="13" spans="1:20" ht="12" customHeight="1" x14ac:dyDescent="0.2">
      <c r="A13" s="71" t="s">
        <v>199</v>
      </c>
      <c r="B13" s="68" t="s">
        <v>200</v>
      </c>
      <c r="C13" s="72">
        <v>19039.929999999997</v>
      </c>
      <c r="D13" s="72">
        <v>19038.43</v>
      </c>
      <c r="E13" s="72">
        <v>19038.849999999999</v>
      </c>
      <c r="F13" s="72">
        <v>19058.849999999999</v>
      </c>
      <c r="G13" s="72">
        <v>19058.849999999999</v>
      </c>
      <c r="H13" s="72">
        <v>19058.849999999999</v>
      </c>
      <c r="I13" s="72">
        <v>19059</v>
      </c>
      <c r="J13" s="72">
        <v>19063</v>
      </c>
      <c r="K13" s="72">
        <v>19045</v>
      </c>
      <c r="L13" s="73">
        <v>19045</v>
      </c>
      <c r="M13" s="72">
        <v>19526</v>
      </c>
      <c r="N13" s="74">
        <v>19311</v>
      </c>
      <c r="O13" s="74">
        <v>19311</v>
      </c>
      <c r="P13" s="74">
        <v>19311</v>
      </c>
      <c r="Q13" s="74">
        <v>19313</v>
      </c>
      <c r="R13" s="74">
        <v>19313</v>
      </c>
      <c r="S13" s="74">
        <v>19313</v>
      </c>
      <c r="T13" s="74">
        <v>19313</v>
      </c>
    </row>
    <row r="14" spans="1:20" ht="12" customHeight="1" x14ac:dyDescent="0.2">
      <c r="A14" s="71" t="s">
        <v>201</v>
      </c>
      <c r="B14" s="68" t="s">
        <v>202</v>
      </c>
      <c r="C14" s="72">
        <v>29213.429999999993</v>
      </c>
      <c r="D14" s="72">
        <v>29515</v>
      </c>
      <c r="E14" s="72">
        <v>31797.649999999991</v>
      </c>
      <c r="F14" s="72">
        <v>31807.93</v>
      </c>
      <c r="G14" s="72">
        <v>29943.309999999994</v>
      </c>
      <c r="H14" s="72">
        <v>31506.639999999985</v>
      </c>
      <c r="I14" s="72">
        <v>32207</v>
      </c>
      <c r="J14" s="72">
        <v>33358</v>
      </c>
      <c r="K14" s="72">
        <v>33358</v>
      </c>
      <c r="L14" s="73">
        <v>33358</v>
      </c>
      <c r="M14" s="72">
        <v>33534</v>
      </c>
      <c r="N14" s="74">
        <v>33534</v>
      </c>
      <c r="O14" s="74">
        <v>33681</v>
      </c>
      <c r="P14" s="74">
        <v>33681</v>
      </c>
      <c r="Q14" s="74">
        <v>33681</v>
      </c>
      <c r="R14" s="74">
        <v>33681</v>
      </c>
      <c r="S14" s="74">
        <v>33682</v>
      </c>
      <c r="T14" s="74">
        <v>33682</v>
      </c>
    </row>
    <row r="15" spans="1:20" ht="12" customHeight="1" x14ac:dyDescent="0.2">
      <c r="A15" s="71" t="s">
        <v>203</v>
      </c>
      <c r="B15" s="68" t="s">
        <v>204</v>
      </c>
      <c r="C15" s="72">
        <v>41975.3</v>
      </c>
      <c r="D15" s="72">
        <v>42146</v>
      </c>
      <c r="E15" s="72">
        <v>42715.94</v>
      </c>
      <c r="F15" s="72">
        <v>42867.12</v>
      </c>
      <c r="G15" s="72">
        <v>42867.920000000006</v>
      </c>
      <c r="H15" s="72">
        <v>42867.080000000009</v>
      </c>
      <c r="I15" s="72">
        <v>42867</v>
      </c>
      <c r="J15" s="72">
        <v>42867</v>
      </c>
      <c r="K15" s="72">
        <v>42867</v>
      </c>
      <c r="L15" s="73">
        <v>42867</v>
      </c>
      <c r="M15" s="72">
        <v>42749</v>
      </c>
      <c r="N15" s="74">
        <v>42876</v>
      </c>
      <c r="O15" s="74">
        <v>42876</v>
      </c>
      <c r="P15" s="74">
        <v>43065</v>
      </c>
      <c r="Q15" s="74">
        <v>42893</v>
      </c>
      <c r="R15" s="74">
        <v>43313</v>
      </c>
      <c r="S15" s="74">
        <v>43123</v>
      </c>
      <c r="T15" s="74">
        <v>43123</v>
      </c>
    </row>
    <row r="16" spans="1:20" ht="12" customHeight="1" x14ac:dyDescent="0.2">
      <c r="A16" s="71" t="s">
        <v>205</v>
      </c>
      <c r="B16" s="68" t="s">
        <v>206</v>
      </c>
      <c r="C16" s="72">
        <v>15581.689999999999</v>
      </c>
      <c r="D16" s="72">
        <v>15298.95</v>
      </c>
      <c r="E16" s="72">
        <v>15442.54</v>
      </c>
      <c r="F16" s="72">
        <v>15444.849999999999</v>
      </c>
      <c r="G16" s="72">
        <v>15445.830000000002</v>
      </c>
      <c r="H16" s="72">
        <v>15317.300000000003</v>
      </c>
      <c r="I16" s="72">
        <v>15439</v>
      </c>
      <c r="J16" s="72">
        <v>15276</v>
      </c>
      <c r="K16" s="72">
        <v>15276</v>
      </c>
      <c r="L16" s="73">
        <v>15278</v>
      </c>
      <c r="M16" s="72">
        <v>15483</v>
      </c>
      <c r="N16" s="74">
        <v>15361</v>
      </c>
      <c r="O16" s="74">
        <v>15361</v>
      </c>
      <c r="P16" s="74">
        <v>15361</v>
      </c>
      <c r="Q16" s="74">
        <v>15361</v>
      </c>
      <c r="R16" s="74">
        <v>15361</v>
      </c>
      <c r="S16" s="74">
        <v>15361</v>
      </c>
      <c r="T16" s="74">
        <v>15357</v>
      </c>
    </row>
    <row r="17" spans="1:20" ht="12" customHeight="1" x14ac:dyDescent="0.2">
      <c r="A17" s="71" t="s">
        <v>207</v>
      </c>
      <c r="B17" s="68" t="s">
        <v>208</v>
      </c>
      <c r="C17" s="72">
        <v>9884.760000000002</v>
      </c>
      <c r="D17" s="72">
        <v>9841.11</v>
      </c>
      <c r="E17" s="72">
        <v>9841.1100000000024</v>
      </c>
      <c r="F17" s="72">
        <v>10054.320000000002</v>
      </c>
      <c r="G17" s="72">
        <v>10053.230000000003</v>
      </c>
      <c r="H17" s="72">
        <v>10530.350000000002</v>
      </c>
      <c r="I17" s="72">
        <v>10530</v>
      </c>
      <c r="J17" s="72">
        <v>10530</v>
      </c>
      <c r="K17" s="72">
        <v>10530</v>
      </c>
      <c r="L17" s="73">
        <v>10530</v>
      </c>
      <c r="M17" s="72">
        <v>10530</v>
      </c>
      <c r="N17" s="74">
        <v>10530</v>
      </c>
      <c r="O17" s="74">
        <v>10530</v>
      </c>
      <c r="P17" s="74">
        <v>10530</v>
      </c>
      <c r="Q17" s="74">
        <v>10530</v>
      </c>
      <c r="R17" s="74">
        <v>10530</v>
      </c>
      <c r="S17" s="74">
        <v>10530</v>
      </c>
      <c r="T17" s="74">
        <v>10530</v>
      </c>
    </row>
    <row r="18" spans="1:20" ht="12" customHeight="1" x14ac:dyDescent="0.2">
      <c r="A18" s="71" t="s">
        <v>209</v>
      </c>
      <c r="B18" s="68" t="s">
        <v>13</v>
      </c>
      <c r="C18" s="72">
        <v>9889.58</v>
      </c>
      <c r="D18" s="72">
        <v>9889.57</v>
      </c>
      <c r="E18" s="72">
        <v>9779.7499999999982</v>
      </c>
      <c r="F18" s="72">
        <v>9765.9500000000025</v>
      </c>
      <c r="G18" s="72">
        <v>9766.1399999999976</v>
      </c>
      <c r="H18" s="72">
        <v>9459.3700000000008</v>
      </c>
      <c r="I18" s="72">
        <v>9459</v>
      </c>
      <c r="J18" s="72">
        <v>9397</v>
      </c>
      <c r="K18" s="72">
        <v>11666</v>
      </c>
      <c r="L18" s="73">
        <v>11666</v>
      </c>
      <c r="M18" s="72">
        <v>11666</v>
      </c>
      <c r="N18" s="74">
        <v>11700</v>
      </c>
      <c r="O18" s="74">
        <v>11702</v>
      </c>
      <c r="P18" s="74">
        <v>11702</v>
      </c>
      <c r="Q18" s="74">
        <v>11702</v>
      </c>
      <c r="R18" s="74">
        <v>11702</v>
      </c>
      <c r="S18" s="74">
        <v>11702</v>
      </c>
      <c r="T18" s="74">
        <v>11702</v>
      </c>
    </row>
    <row r="19" spans="1:20" ht="12" customHeight="1" x14ac:dyDescent="0.2">
      <c r="A19" s="71" t="s">
        <v>210</v>
      </c>
      <c r="B19" s="68" t="s">
        <v>211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3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</row>
    <row r="20" spans="1:20" ht="12" customHeight="1" x14ac:dyDescent="0.2">
      <c r="B20" s="77" t="s">
        <v>14</v>
      </c>
      <c r="C20" s="78">
        <f t="shared" ref="C20:P20" si="0">+SUM(C4:C19)</f>
        <v>335031.63</v>
      </c>
      <c r="D20" s="78">
        <f t="shared" si="0"/>
        <v>337396.07999999996</v>
      </c>
      <c r="E20" s="78">
        <f t="shared" si="0"/>
        <v>340390.56</v>
      </c>
      <c r="F20" s="78">
        <f t="shared" si="0"/>
        <v>340056.02999999997</v>
      </c>
      <c r="G20" s="78">
        <f t="shared" si="0"/>
        <v>339080.55000000005</v>
      </c>
      <c r="H20" s="78">
        <f t="shared" si="0"/>
        <v>340111.52999999997</v>
      </c>
      <c r="I20" s="78">
        <f t="shared" si="0"/>
        <v>343023</v>
      </c>
      <c r="J20" s="78">
        <f t="shared" si="0"/>
        <v>344025</v>
      </c>
      <c r="K20" s="78">
        <f t="shared" si="0"/>
        <v>345929</v>
      </c>
      <c r="L20" s="79">
        <f t="shared" si="0"/>
        <v>332119</v>
      </c>
      <c r="M20" s="78">
        <f t="shared" si="0"/>
        <v>332774</v>
      </c>
      <c r="N20" s="78">
        <f t="shared" si="0"/>
        <v>332150</v>
      </c>
      <c r="O20" s="78">
        <f t="shared" si="0"/>
        <v>332277</v>
      </c>
      <c r="P20" s="78">
        <f t="shared" si="0"/>
        <v>332812</v>
      </c>
      <c r="Q20" s="78">
        <f t="shared" ref="Q20:R20" si="1">+SUM(Q4:Q19)</f>
        <v>332642</v>
      </c>
      <c r="R20" s="78">
        <f t="shared" si="1"/>
        <v>333062</v>
      </c>
      <c r="S20" s="78">
        <f t="shared" ref="S20:T20" si="2">+SUM(S4:S19)</f>
        <v>333345</v>
      </c>
      <c r="T20" s="78">
        <f t="shared" si="2"/>
        <v>333460</v>
      </c>
    </row>
    <row r="21" spans="1:20" ht="12" customHeight="1" x14ac:dyDescent="0.2">
      <c r="C21" s="75"/>
    </row>
    <row r="22" spans="1:20" ht="12" customHeight="1" x14ac:dyDescent="0.2">
      <c r="B22" s="216" t="s">
        <v>212</v>
      </c>
      <c r="C22" s="85" t="str">
        <f t="shared" ref="C22:T22" si="3">+C$2</f>
        <v>IQ 17</v>
      </c>
      <c r="D22" s="85" t="str">
        <f t="shared" si="3"/>
        <v>IIQ 17</v>
      </c>
      <c r="E22" s="85" t="str">
        <f t="shared" si="3"/>
        <v>IIIQ 17</v>
      </c>
      <c r="F22" s="85" t="str">
        <f t="shared" si="3"/>
        <v>IVQ 17</v>
      </c>
      <c r="G22" s="85" t="str">
        <f t="shared" si="3"/>
        <v>IQ 18</v>
      </c>
      <c r="H22" s="85" t="str">
        <f t="shared" si="3"/>
        <v>IIQ 18</v>
      </c>
      <c r="I22" s="85" t="str">
        <f t="shared" si="3"/>
        <v>IIIQ 18</v>
      </c>
      <c r="J22" s="85" t="str">
        <f t="shared" si="3"/>
        <v>IVQ 18</v>
      </c>
      <c r="K22" s="85" t="str">
        <f t="shared" si="3"/>
        <v>IQ 19</v>
      </c>
      <c r="L22" s="85" t="str">
        <f t="shared" si="3"/>
        <v>IIQ 19</v>
      </c>
      <c r="M22" s="85" t="str">
        <f t="shared" si="3"/>
        <v>IIIQ 19</v>
      </c>
      <c r="N22" s="85" t="str">
        <f t="shared" si="3"/>
        <v>IVQ 19</v>
      </c>
      <c r="O22" s="85" t="str">
        <f t="shared" si="3"/>
        <v>IQ 20</v>
      </c>
      <c r="P22" s="85" t="str">
        <f t="shared" si="3"/>
        <v>IIQ 20</v>
      </c>
      <c r="Q22" s="88" t="str">
        <f t="shared" si="3"/>
        <v>IIIQ 20</v>
      </c>
      <c r="R22" s="148" t="str">
        <f t="shared" si="3"/>
        <v>IVQ 20</v>
      </c>
      <c r="S22" s="178" t="str">
        <f t="shared" si="3"/>
        <v>IQ 21</v>
      </c>
      <c r="T22" s="203" t="str">
        <f t="shared" si="3"/>
        <v>IIQ 21</v>
      </c>
    </row>
    <row r="23" spans="1:20" ht="12" customHeight="1" x14ac:dyDescent="0.2">
      <c r="B23" s="216"/>
      <c r="C23" s="87">
        <f t="shared" ref="C23:T23" si="4">+C$3</f>
        <v>42614</v>
      </c>
      <c r="D23" s="87">
        <f t="shared" si="4"/>
        <v>42705</v>
      </c>
      <c r="E23" s="87">
        <f t="shared" si="4"/>
        <v>42795</v>
      </c>
      <c r="F23" s="87">
        <f t="shared" si="4"/>
        <v>42887</v>
      </c>
      <c r="G23" s="87">
        <f t="shared" si="4"/>
        <v>42979</v>
      </c>
      <c r="H23" s="87">
        <f t="shared" si="4"/>
        <v>43070</v>
      </c>
      <c r="I23" s="87">
        <f t="shared" si="4"/>
        <v>43160</v>
      </c>
      <c r="J23" s="87">
        <f t="shared" si="4"/>
        <v>43252</v>
      </c>
      <c r="K23" s="87">
        <f t="shared" si="4"/>
        <v>43344</v>
      </c>
      <c r="L23" s="87">
        <f t="shared" si="4"/>
        <v>43435</v>
      </c>
      <c r="M23" s="87">
        <f t="shared" si="4"/>
        <v>43525</v>
      </c>
      <c r="N23" s="87">
        <f t="shared" si="4"/>
        <v>43617</v>
      </c>
      <c r="O23" s="87">
        <f t="shared" si="4"/>
        <v>43709</v>
      </c>
      <c r="P23" s="87">
        <f t="shared" si="4"/>
        <v>43800</v>
      </c>
      <c r="Q23" s="87">
        <f t="shared" si="4"/>
        <v>43891</v>
      </c>
      <c r="R23" s="87">
        <f t="shared" si="4"/>
        <v>43983</v>
      </c>
      <c r="S23" s="87">
        <f t="shared" si="4"/>
        <v>44075</v>
      </c>
      <c r="T23" s="87">
        <f t="shared" si="4"/>
        <v>44166</v>
      </c>
    </row>
    <row r="24" spans="1:20" ht="12" customHeight="1" x14ac:dyDescent="0.2">
      <c r="A24" s="71" t="s">
        <v>188</v>
      </c>
      <c r="B24" s="68" t="s">
        <v>0</v>
      </c>
      <c r="C24" s="80">
        <v>0.99547226704300318</v>
      </c>
      <c r="D24" s="80">
        <v>0.99546820626384058</v>
      </c>
      <c r="E24" s="80">
        <v>0.99546552932299825</v>
      </c>
      <c r="F24" s="80">
        <v>0.99348413843777683</v>
      </c>
      <c r="G24" s="80">
        <v>0.98783607308490995</v>
      </c>
      <c r="H24" s="80">
        <v>0.98674501515859769</v>
      </c>
      <c r="I24" s="80">
        <v>1</v>
      </c>
      <c r="J24" s="81">
        <v>0.995</v>
      </c>
      <c r="K24" s="81">
        <v>0.995</v>
      </c>
      <c r="L24" s="81">
        <v>0.995</v>
      </c>
      <c r="M24" s="81">
        <v>0.9821021544378673</v>
      </c>
      <c r="N24" s="82">
        <v>0.99070572529897072</v>
      </c>
      <c r="O24" s="82">
        <v>0.98099999999999998</v>
      </c>
      <c r="P24" s="82">
        <v>0.99099999999999999</v>
      </c>
      <c r="Q24" s="82">
        <v>0.98099999999999998</v>
      </c>
      <c r="R24" s="82">
        <v>0.92400000000000004</v>
      </c>
      <c r="S24" s="82">
        <v>0.94499999999999995</v>
      </c>
      <c r="T24" s="82">
        <v>0.96799999999999997</v>
      </c>
    </row>
    <row r="25" spans="1:20" ht="12" customHeight="1" x14ac:dyDescent="0.2">
      <c r="A25" s="71" t="s">
        <v>189</v>
      </c>
      <c r="B25" s="68" t="s">
        <v>190</v>
      </c>
      <c r="C25" s="80">
        <v>1</v>
      </c>
      <c r="D25" s="80">
        <v>0.99759168450672553</v>
      </c>
      <c r="E25" s="80">
        <v>0.99377500495309035</v>
      </c>
      <c r="F25" s="80">
        <v>0.96768410888265077</v>
      </c>
      <c r="G25" s="80">
        <v>0.99548827143533081</v>
      </c>
      <c r="H25" s="80">
        <v>1</v>
      </c>
      <c r="I25" s="80">
        <v>0.99</v>
      </c>
      <c r="J25" s="81">
        <v>0.99099999999999999</v>
      </c>
      <c r="K25" s="81">
        <v>0.995</v>
      </c>
      <c r="L25" s="81">
        <v>0.998</v>
      </c>
      <c r="M25" s="81">
        <v>0.98387509236459059</v>
      </c>
      <c r="N25" s="82">
        <v>0.98668155702013594</v>
      </c>
      <c r="O25" s="82">
        <v>0.97699999999999998</v>
      </c>
      <c r="P25" s="82">
        <v>0.98099999999999998</v>
      </c>
      <c r="Q25" s="82">
        <v>0.97899999999999998</v>
      </c>
      <c r="R25" s="82">
        <v>0.95199999999999996</v>
      </c>
      <c r="S25" s="82">
        <v>0.94599999999999995</v>
      </c>
      <c r="T25" s="82">
        <v>0.97099999999999997</v>
      </c>
    </row>
    <row r="26" spans="1:20" ht="12" customHeight="1" x14ac:dyDescent="0.2">
      <c r="A26" s="71" t="s">
        <v>191</v>
      </c>
      <c r="B26" s="68" t="s">
        <v>2</v>
      </c>
      <c r="C26" s="80">
        <v>1</v>
      </c>
      <c r="D26" s="80">
        <v>0.9993562618793268</v>
      </c>
      <c r="E26" s="80">
        <v>0.99325579718584822</v>
      </c>
      <c r="F26" s="80">
        <v>0.9926905692815351</v>
      </c>
      <c r="G26" s="80">
        <v>0.99592102709147878</v>
      </c>
      <c r="H26" s="80">
        <v>0.99902882260279424</v>
      </c>
      <c r="I26" s="80">
        <v>0.997</v>
      </c>
      <c r="J26" s="81">
        <v>0.98899999999999999</v>
      </c>
      <c r="K26" s="81">
        <v>0.99</v>
      </c>
      <c r="L26" s="81">
        <v>0.99199999999999999</v>
      </c>
      <c r="M26" s="81">
        <v>0.98451808862155921</v>
      </c>
      <c r="N26" s="82">
        <v>0.98582477112486355</v>
      </c>
      <c r="O26" s="82">
        <v>0.99099999999999999</v>
      </c>
      <c r="P26" s="82">
        <v>0.94699999999999995</v>
      </c>
      <c r="Q26" s="82">
        <v>0.99299999999999999</v>
      </c>
      <c r="R26" s="82">
        <v>0.97399999999999998</v>
      </c>
      <c r="S26" s="82">
        <v>0.96199999999999997</v>
      </c>
      <c r="T26" s="82">
        <v>0.67600000000000005</v>
      </c>
    </row>
    <row r="27" spans="1:20" ht="12" customHeight="1" x14ac:dyDescent="0.2">
      <c r="A27" s="71" t="s">
        <v>192</v>
      </c>
      <c r="B27" s="68" t="s">
        <v>3</v>
      </c>
      <c r="C27" s="80">
        <v>0.8987851075578619</v>
      </c>
      <c r="D27" s="80">
        <v>0.92263844177803789</v>
      </c>
      <c r="E27" s="80">
        <v>0.92130790539783192</v>
      </c>
      <c r="F27" s="80">
        <v>0.98141262749995994</v>
      </c>
      <c r="G27" s="80">
        <v>0.99778066003746935</v>
      </c>
      <c r="H27" s="80">
        <v>0.9941861981361485</v>
      </c>
      <c r="I27" s="80">
        <v>0.98799999999999999</v>
      </c>
      <c r="J27" s="81">
        <v>0.998</v>
      </c>
      <c r="K27" s="81">
        <v>0.98399999999999999</v>
      </c>
      <c r="L27" s="81">
        <v>0.98399999999999999</v>
      </c>
      <c r="M27" s="81">
        <v>0.98615376299296975</v>
      </c>
      <c r="N27" s="82">
        <v>0.9792792936021647</v>
      </c>
      <c r="O27" s="82">
        <v>0.98099999999999998</v>
      </c>
      <c r="P27" s="82">
        <v>0.98599999999999999</v>
      </c>
      <c r="Q27" s="82">
        <v>0.99099999999999999</v>
      </c>
      <c r="R27" s="82">
        <v>0.97299999999999998</v>
      </c>
      <c r="S27" s="82">
        <v>0.97399999999999998</v>
      </c>
      <c r="T27" s="82">
        <v>0.98199999999999998</v>
      </c>
    </row>
    <row r="28" spans="1:20" ht="12" customHeight="1" x14ac:dyDescent="0.2">
      <c r="A28" s="71" t="s">
        <v>193</v>
      </c>
      <c r="B28" s="68" t="s">
        <v>4</v>
      </c>
      <c r="C28" s="80">
        <v>0.99569633915579936</v>
      </c>
      <c r="D28" s="80">
        <v>1</v>
      </c>
      <c r="E28" s="80">
        <v>0.95455608420390237</v>
      </c>
      <c r="F28" s="80">
        <v>0.97585791973332314</v>
      </c>
      <c r="G28" s="80">
        <v>0.98826894689224032</v>
      </c>
      <c r="H28" s="80">
        <v>0.99362442157751663</v>
      </c>
      <c r="I28" s="80">
        <v>0.97699999999999998</v>
      </c>
      <c r="J28" s="81">
        <v>0.97099999999999997</v>
      </c>
      <c r="K28" s="81">
        <v>0.98799999999999999</v>
      </c>
      <c r="L28" s="81">
        <v>0.93400000000000005</v>
      </c>
      <c r="M28" s="81">
        <v>0.90549540221816649</v>
      </c>
      <c r="N28" s="82">
        <v>0.93464963044407257</v>
      </c>
      <c r="O28" s="82">
        <v>0.94699999999999995</v>
      </c>
      <c r="P28" s="82">
        <v>0.94699999999999995</v>
      </c>
      <c r="Q28" s="82">
        <v>0.92500000000000004</v>
      </c>
      <c r="R28" s="82">
        <v>0.91800000000000004</v>
      </c>
      <c r="S28" s="82">
        <v>0.89700000000000002</v>
      </c>
      <c r="T28" s="82">
        <v>0.90200000000000002</v>
      </c>
    </row>
    <row r="29" spans="1:20" ht="12" customHeight="1" x14ac:dyDescent="0.2">
      <c r="A29" s="71" t="s">
        <v>194</v>
      </c>
      <c r="B29" s="68" t="s">
        <v>5</v>
      </c>
      <c r="C29" s="80">
        <v>0.95656569665698465</v>
      </c>
      <c r="D29" s="80">
        <v>0.96038119339983852</v>
      </c>
      <c r="E29" s="80">
        <v>0.97599144598261889</v>
      </c>
      <c r="F29" s="80">
        <v>0.97173766867707811</v>
      </c>
      <c r="G29" s="80">
        <v>0.9512303032117182</v>
      </c>
      <c r="H29" s="80">
        <v>1</v>
      </c>
      <c r="I29" s="80">
        <v>0.997</v>
      </c>
      <c r="J29" s="81">
        <v>0.96099999999999997</v>
      </c>
      <c r="K29" s="81">
        <v>0.90400000000000003</v>
      </c>
      <c r="L29" s="81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</row>
    <row r="30" spans="1:20" ht="12" customHeight="1" x14ac:dyDescent="0.2">
      <c r="A30" s="71" t="s">
        <v>195</v>
      </c>
      <c r="B30" s="68" t="s">
        <v>196</v>
      </c>
      <c r="C30" s="80">
        <v>0.99848137131386216</v>
      </c>
      <c r="D30" s="80">
        <v>1</v>
      </c>
      <c r="E30" s="80">
        <v>0.9970100685078942</v>
      </c>
      <c r="F30" s="80">
        <v>0.99869189038708128</v>
      </c>
      <c r="G30" s="80">
        <v>0.99474331859024778</v>
      </c>
      <c r="H30" s="80">
        <v>0.99859351685958164</v>
      </c>
      <c r="I30" s="80">
        <v>0.996</v>
      </c>
      <c r="J30" s="81">
        <v>0.995</v>
      </c>
      <c r="K30" s="81">
        <v>1</v>
      </c>
      <c r="L30" s="81">
        <v>0.745</v>
      </c>
      <c r="M30" s="81">
        <v>0.73508488284637052</v>
      </c>
      <c r="N30" s="82">
        <v>0.74482521328004292</v>
      </c>
      <c r="O30" s="82">
        <v>0.75600000000000001</v>
      </c>
      <c r="P30" s="82">
        <v>0.77800000000000002</v>
      </c>
      <c r="Q30" s="82">
        <v>0.75700000000000001</v>
      </c>
      <c r="R30" s="82">
        <v>0.75</v>
      </c>
      <c r="S30" s="82">
        <v>0.71699999999999997</v>
      </c>
      <c r="T30" s="82">
        <v>0.63200000000000001</v>
      </c>
    </row>
    <row r="31" spans="1:20" ht="12" customHeight="1" x14ac:dyDescent="0.2">
      <c r="A31" s="71" t="s">
        <v>197</v>
      </c>
      <c r="B31" s="68" t="s">
        <v>7</v>
      </c>
      <c r="C31" s="80">
        <v>1</v>
      </c>
      <c r="D31" s="80">
        <v>0.99596787305303547</v>
      </c>
      <c r="E31" s="80">
        <v>1</v>
      </c>
      <c r="F31" s="80">
        <v>1</v>
      </c>
      <c r="G31" s="80">
        <v>1</v>
      </c>
      <c r="H31" s="80">
        <v>1</v>
      </c>
      <c r="I31" s="80">
        <v>1</v>
      </c>
      <c r="J31" s="81">
        <v>0.97699999999999998</v>
      </c>
      <c r="K31" s="81">
        <v>0.998</v>
      </c>
      <c r="L31" s="81">
        <v>0.97799999999999998</v>
      </c>
      <c r="M31" s="81">
        <v>0.98971373335834678</v>
      </c>
      <c r="N31" s="82">
        <v>0.98954203060760515</v>
      </c>
      <c r="O31" s="82">
        <v>0.98899999999999999</v>
      </c>
      <c r="P31" s="82">
        <v>0.99</v>
      </c>
      <c r="Q31" s="82">
        <v>0.98299999999999998</v>
      </c>
      <c r="R31" s="82">
        <v>0.97099999999999997</v>
      </c>
      <c r="S31" s="82">
        <v>0.95899999999999996</v>
      </c>
      <c r="T31" s="82">
        <v>0.97799999999999998</v>
      </c>
    </row>
    <row r="32" spans="1:20" ht="12" customHeight="1" x14ac:dyDescent="0.2">
      <c r="A32" s="71" t="s">
        <v>198</v>
      </c>
      <c r="B32" s="68" t="s">
        <v>8</v>
      </c>
      <c r="C32" s="80">
        <v>0.97311272143940608</v>
      </c>
      <c r="D32" s="80">
        <v>0.97728732716670574</v>
      </c>
      <c r="E32" s="80">
        <v>0.97732590145884946</v>
      </c>
      <c r="F32" s="80">
        <v>0.99986387029016732</v>
      </c>
      <c r="G32" s="80">
        <v>1</v>
      </c>
      <c r="H32" s="80">
        <v>1</v>
      </c>
      <c r="I32" s="80">
        <v>1</v>
      </c>
      <c r="J32" s="81">
        <v>0.997</v>
      </c>
      <c r="K32" s="81">
        <v>1</v>
      </c>
      <c r="L32" s="81">
        <v>0.94699999999999995</v>
      </c>
      <c r="M32" s="81">
        <v>0.99372602563894608</v>
      </c>
      <c r="N32" s="82">
        <v>0.99379428356971</v>
      </c>
      <c r="O32" s="82">
        <v>0.94499999999999995</v>
      </c>
      <c r="P32" s="82">
        <v>1</v>
      </c>
      <c r="Q32" s="82">
        <v>0.94499999999999995</v>
      </c>
      <c r="R32" s="82">
        <v>0.93799999999999994</v>
      </c>
      <c r="S32" s="82">
        <v>1</v>
      </c>
      <c r="T32" s="82">
        <v>1</v>
      </c>
    </row>
    <row r="33" spans="1:20" ht="12" customHeight="1" x14ac:dyDescent="0.2">
      <c r="A33" s="71" t="s">
        <v>199</v>
      </c>
      <c r="B33" s="68" t="s">
        <v>200</v>
      </c>
      <c r="C33" s="80">
        <v>1</v>
      </c>
      <c r="D33" s="80">
        <v>0.99389235351864624</v>
      </c>
      <c r="E33" s="80">
        <v>0.99389143777066369</v>
      </c>
      <c r="F33" s="80">
        <v>0.99389784798138403</v>
      </c>
      <c r="G33" s="80">
        <v>0.999999679489464</v>
      </c>
      <c r="H33" s="80">
        <v>0.99389784798138403</v>
      </c>
      <c r="I33" s="80">
        <v>0.998</v>
      </c>
      <c r="J33" s="81">
        <v>0.96799999999999997</v>
      </c>
      <c r="K33" s="81">
        <v>0.96399999999999997</v>
      </c>
      <c r="L33" s="81">
        <v>0.99199999999999999</v>
      </c>
      <c r="M33" s="81">
        <v>0.99045437854619145</v>
      </c>
      <c r="N33" s="82">
        <v>0.99525390445977624</v>
      </c>
      <c r="O33" s="82">
        <v>0.97199999999999998</v>
      </c>
      <c r="P33" s="82">
        <v>0.995</v>
      </c>
      <c r="Q33" s="82">
        <v>0.998</v>
      </c>
      <c r="R33" s="82">
        <v>0.99</v>
      </c>
      <c r="S33" s="82">
        <v>0.996</v>
      </c>
      <c r="T33" s="82">
        <v>0.997</v>
      </c>
    </row>
    <row r="34" spans="1:20" ht="12" customHeight="1" x14ac:dyDescent="0.2">
      <c r="A34" s="71" t="s">
        <v>201</v>
      </c>
      <c r="B34" s="68" t="s">
        <v>202</v>
      </c>
      <c r="C34" s="80">
        <v>1</v>
      </c>
      <c r="D34" s="80">
        <v>0.99513906940473096</v>
      </c>
      <c r="E34" s="80">
        <v>0.99691235044099169</v>
      </c>
      <c r="F34" s="80">
        <v>0.99612738568352521</v>
      </c>
      <c r="G34" s="80">
        <v>0.99999997374299554</v>
      </c>
      <c r="H34" s="80">
        <v>0.99683241373881826</v>
      </c>
      <c r="I34" s="80">
        <v>0.98899999999999999</v>
      </c>
      <c r="J34" s="81">
        <v>0.995</v>
      </c>
      <c r="K34" s="81">
        <v>0.99299999999999999</v>
      </c>
      <c r="L34" s="81">
        <v>0.995</v>
      </c>
      <c r="M34" s="81">
        <v>0.99395238847852474</v>
      </c>
      <c r="N34" s="82">
        <v>0.99570732900139858</v>
      </c>
      <c r="O34" s="82">
        <v>0.998</v>
      </c>
      <c r="P34" s="82">
        <v>0.98899999999999999</v>
      </c>
      <c r="Q34" s="82">
        <v>0.98699999999999999</v>
      </c>
      <c r="R34" s="82">
        <v>0.96699999999999997</v>
      </c>
      <c r="S34" s="82">
        <v>0.98299999999999998</v>
      </c>
      <c r="T34" s="82">
        <v>0.94899999999999995</v>
      </c>
    </row>
    <row r="35" spans="1:20" ht="12" customHeight="1" x14ac:dyDescent="0.2">
      <c r="A35" s="71" t="s">
        <v>203</v>
      </c>
      <c r="B35" s="68" t="s">
        <v>204</v>
      </c>
      <c r="C35" s="80">
        <v>0.94891924536572703</v>
      </c>
      <c r="D35" s="80">
        <v>0.94820813363071232</v>
      </c>
      <c r="E35" s="80">
        <v>0.93672502583344763</v>
      </c>
      <c r="F35" s="80">
        <v>0.97100665592337987</v>
      </c>
      <c r="G35" s="80">
        <v>0.96852868065443809</v>
      </c>
      <c r="H35" s="80">
        <v>0.96732014403593625</v>
      </c>
      <c r="I35" s="80">
        <v>0.96</v>
      </c>
      <c r="J35" s="81">
        <v>0.98299999999999998</v>
      </c>
      <c r="K35" s="81">
        <v>0.99399999999999999</v>
      </c>
      <c r="L35" s="81">
        <v>0.999</v>
      </c>
      <c r="M35" s="81">
        <v>0.99180804724852611</v>
      </c>
      <c r="N35" s="82">
        <v>0.97277139973094651</v>
      </c>
      <c r="O35" s="82">
        <v>0.95</v>
      </c>
      <c r="P35" s="82">
        <v>0.98399999999999999</v>
      </c>
      <c r="Q35" s="82">
        <v>0.98</v>
      </c>
      <c r="R35" s="82">
        <v>0.97499999999999998</v>
      </c>
      <c r="S35" s="82">
        <v>0.96</v>
      </c>
      <c r="T35" s="82">
        <v>0.96899999999999997</v>
      </c>
    </row>
    <row r="36" spans="1:20" ht="12" customHeight="1" x14ac:dyDescent="0.2">
      <c r="A36" s="71" t="s">
        <v>205</v>
      </c>
      <c r="B36" s="68" t="s">
        <v>206</v>
      </c>
      <c r="C36" s="80">
        <v>0.99786159267704599</v>
      </c>
      <c r="D36" s="80">
        <v>1</v>
      </c>
      <c r="E36" s="80">
        <v>0.99347905202123488</v>
      </c>
      <c r="F36" s="80">
        <v>0.98137565685368056</v>
      </c>
      <c r="G36" s="80">
        <v>0.98856908304701008</v>
      </c>
      <c r="H36" s="80">
        <v>0.98585651518217965</v>
      </c>
      <c r="I36" s="80">
        <v>0.98399999999999999</v>
      </c>
      <c r="J36" s="81">
        <v>1</v>
      </c>
      <c r="K36" s="81">
        <v>0.99099999999999999</v>
      </c>
      <c r="L36" s="81">
        <v>0.97599999999999998</v>
      </c>
      <c r="M36" s="81">
        <v>0.98710489944069135</v>
      </c>
      <c r="N36" s="82">
        <v>0.99252404589470256</v>
      </c>
      <c r="O36" s="82">
        <v>0.999</v>
      </c>
      <c r="P36" s="82">
        <v>0.99299999999999999</v>
      </c>
      <c r="Q36" s="82">
        <v>0.98799999999999999</v>
      </c>
      <c r="R36" s="82">
        <v>0.95799999999999996</v>
      </c>
      <c r="S36" s="82">
        <v>0.98099999999999998</v>
      </c>
      <c r="T36" s="82">
        <v>0.95499999999999996</v>
      </c>
    </row>
    <row r="37" spans="1:20" ht="12" customHeight="1" x14ac:dyDescent="0.2">
      <c r="A37" s="71" t="s">
        <v>207</v>
      </c>
      <c r="B37" s="68" t="s">
        <v>208</v>
      </c>
      <c r="C37" s="80">
        <v>0.96914644361623348</v>
      </c>
      <c r="D37" s="80">
        <v>0.9737326378833282</v>
      </c>
      <c r="E37" s="80">
        <v>0.99339505401321604</v>
      </c>
      <c r="F37" s="80">
        <v>0.97581326143021818</v>
      </c>
      <c r="G37" s="80">
        <v>0.95948466313811587</v>
      </c>
      <c r="H37" s="80">
        <v>0.96132037396667724</v>
      </c>
      <c r="I37" s="80">
        <v>0.94899999999999995</v>
      </c>
      <c r="J37" s="81">
        <v>0.94899999999999995</v>
      </c>
      <c r="K37" s="81">
        <v>0.96599999999999997</v>
      </c>
      <c r="L37" s="81">
        <v>0.95499999999999996</v>
      </c>
      <c r="M37" s="81">
        <v>0.94439690988428682</v>
      </c>
      <c r="N37" s="82">
        <v>0.94604452843447751</v>
      </c>
      <c r="O37" s="82">
        <v>0.95699999999999996</v>
      </c>
      <c r="P37" s="82">
        <v>0.96</v>
      </c>
      <c r="Q37" s="82">
        <v>0.99399999999999999</v>
      </c>
      <c r="R37" s="82">
        <v>0.99</v>
      </c>
      <c r="S37" s="82">
        <v>0.97399999999999998</v>
      </c>
      <c r="T37" s="82">
        <v>0.96499999999999997</v>
      </c>
    </row>
    <row r="38" spans="1:20" ht="12" customHeight="1" x14ac:dyDescent="0.2">
      <c r="A38" s="71" t="s">
        <v>209</v>
      </c>
      <c r="B38" s="68" t="s">
        <v>13</v>
      </c>
      <c r="C38" s="80">
        <v>0.97173186323382787</v>
      </c>
      <c r="D38" s="80">
        <v>0.97444580502488987</v>
      </c>
      <c r="E38" s="80">
        <v>0.93837163526675016</v>
      </c>
      <c r="F38" s="80">
        <v>0.96379070243702647</v>
      </c>
      <c r="G38" s="80">
        <v>0.95352001916826912</v>
      </c>
      <c r="H38" s="80">
        <v>0.97141458680652093</v>
      </c>
      <c r="I38" s="80">
        <v>0.94099999999999995</v>
      </c>
      <c r="J38" s="81">
        <v>0.94899999999999995</v>
      </c>
      <c r="K38" s="81">
        <v>0.97</v>
      </c>
      <c r="L38" s="81">
        <v>0.95699999999999996</v>
      </c>
      <c r="M38" s="81">
        <v>0.94911024798531751</v>
      </c>
      <c r="N38" s="82">
        <v>0.96235820221953272</v>
      </c>
      <c r="O38" s="82">
        <v>0.96899999999999997</v>
      </c>
      <c r="P38" s="82">
        <v>0.96599999999999997</v>
      </c>
      <c r="Q38" s="82">
        <v>0.96599999999999997</v>
      </c>
      <c r="R38" s="82">
        <v>0.96199999999999997</v>
      </c>
      <c r="S38" s="82">
        <v>0.93899999999999995</v>
      </c>
      <c r="T38" s="82">
        <v>0.92200000000000004</v>
      </c>
    </row>
    <row r="39" spans="1:20" ht="12" customHeight="1" x14ac:dyDescent="0.2">
      <c r="A39" s="71" t="s">
        <v>210</v>
      </c>
      <c r="B39" s="68" t="s">
        <v>211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/>
    </row>
    <row r="40" spans="1:20" s="81" customFormat="1" ht="12" customHeight="1" x14ac:dyDescent="0.2">
      <c r="A40" s="83" t="s">
        <v>213</v>
      </c>
      <c r="B40" s="84" t="s">
        <v>14</v>
      </c>
      <c r="C40" s="84">
        <v>0.98356740227780881</v>
      </c>
      <c r="D40" s="84">
        <v>0.98368256086437045</v>
      </c>
      <c r="E40" s="84">
        <v>0.98000479214229674</v>
      </c>
      <c r="F40" s="84">
        <v>0.98543505508566909</v>
      </c>
      <c r="G40" s="84">
        <v>0.98811115266038163</v>
      </c>
      <c r="H40" s="84">
        <v>0.99109836117581784</v>
      </c>
      <c r="I40" s="84">
        <v>0.98599999999999999</v>
      </c>
      <c r="J40" s="84">
        <v>0.98499999999999999</v>
      </c>
      <c r="K40" s="84">
        <v>0.98699999999999999</v>
      </c>
      <c r="L40" s="84">
        <v>0.94899999999999995</v>
      </c>
      <c r="M40" s="84">
        <v>0.94510734434822341</v>
      </c>
      <c r="N40" s="84">
        <v>0.94727940172100444</v>
      </c>
      <c r="O40" s="84">
        <v>0.94299999999999995</v>
      </c>
      <c r="P40" s="84">
        <v>0.95</v>
      </c>
      <c r="Q40" s="84">
        <v>0.94799999999999995</v>
      </c>
      <c r="R40" s="84">
        <v>0.93200000000000005</v>
      </c>
      <c r="S40" s="84">
        <v>0.92800000000000005</v>
      </c>
      <c r="T40" s="84">
        <v>0.88300000000000001</v>
      </c>
    </row>
    <row r="42" spans="1:20" ht="12" customHeight="1" x14ac:dyDescent="0.2">
      <c r="B42" s="216" t="s">
        <v>214</v>
      </c>
      <c r="C42" s="85" t="str">
        <f t="shared" ref="C42:T42" si="5">+C$2</f>
        <v>IQ 17</v>
      </c>
      <c r="D42" s="85" t="str">
        <f t="shared" si="5"/>
        <v>IIQ 17</v>
      </c>
      <c r="E42" s="85" t="str">
        <f t="shared" si="5"/>
        <v>IIIQ 17</v>
      </c>
      <c r="F42" s="85" t="str">
        <f t="shared" si="5"/>
        <v>IVQ 17</v>
      </c>
      <c r="G42" s="85" t="str">
        <f t="shared" si="5"/>
        <v>IQ 18</v>
      </c>
      <c r="H42" s="85" t="str">
        <f t="shared" si="5"/>
        <v>IIQ 18</v>
      </c>
      <c r="I42" s="85" t="str">
        <f t="shared" si="5"/>
        <v>IIIQ 18</v>
      </c>
      <c r="J42" s="85" t="str">
        <f t="shared" si="5"/>
        <v>IVQ 18</v>
      </c>
      <c r="K42" s="85" t="str">
        <f t="shared" si="5"/>
        <v>IQ 19</v>
      </c>
      <c r="L42" s="85" t="str">
        <f t="shared" si="5"/>
        <v>IIQ 19</v>
      </c>
      <c r="M42" s="85" t="str">
        <f t="shared" si="5"/>
        <v>IIIQ 19</v>
      </c>
      <c r="N42" s="85" t="str">
        <f t="shared" si="5"/>
        <v>IVQ 19</v>
      </c>
      <c r="O42" s="85" t="str">
        <f t="shared" si="5"/>
        <v>IQ 20</v>
      </c>
      <c r="P42" s="85" t="str">
        <f t="shared" si="5"/>
        <v>IIQ 20</v>
      </c>
      <c r="Q42" s="88" t="str">
        <f t="shared" si="5"/>
        <v>IIIQ 20</v>
      </c>
      <c r="R42" s="148" t="str">
        <f t="shared" si="5"/>
        <v>IVQ 20</v>
      </c>
      <c r="S42" s="178" t="str">
        <f t="shared" si="5"/>
        <v>IQ 21</v>
      </c>
      <c r="T42" s="203" t="str">
        <f t="shared" si="5"/>
        <v>IIQ 21</v>
      </c>
    </row>
    <row r="43" spans="1:20" ht="12" customHeight="1" x14ac:dyDescent="0.2">
      <c r="B43" s="216"/>
      <c r="C43" s="87">
        <f t="shared" ref="C43:T43" si="6">+C$3</f>
        <v>42614</v>
      </c>
      <c r="D43" s="87">
        <f t="shared" si="6"/>
        <v>42705</v>
      </c>
      <c r="E43" s="87">
        <f t="shared" si="6"/>
        <v>42795</v>
      </c>
      <c r="F43" s="87">
        <f t="shared" si="6"/>
        <v>42887</v>
      </c>
      <c r="G43" s="87">
        <f t="shared" si="6"/>
        <v>42979</v>
      </c>
      <c r="H43" s="87">
        <f t="shared" si="6"/>
        <v>43070</v>
      </c>
      <c r="I43" s="87">
        <f t="shared" si="6"/>
        <v>43160</v>
      </c>
      <c r="J43" s="87">
        <f t="shared" si="6"/>
        <v>43252</v>
      </c>
      <c r="K43" s="87">
        <f t="shared" si="6"/>
        <v>43344</v>
      </c>
      <c r="L43" s="87">
        <f t="shared" si="6"/>
        <v>43435</v>
      </c>
      <c r="M43" s="87">
        <f t="shared" si="6"/>
        <v>43525</v>
      </c>
      <c r="N43" s="87">
        <f t="shared" si="6"/>
        <v>43617</v>
      </c>
      <c r="O43" s="87">
        <f t="shared" si="6"/>
        <v>43709</v>
      </c>
      <c r="P43" s="87">
        <f t="shared" si="6"/>
        <v>43800</v>
      </c>
      <c r="Q43" s="87">
        <f t="shared" si="6"/>
        <v>43891</v>
      </c>
      <c r="R43" s="87">
        <f t="shared" si="6"/>
        <v>43983</v>
      </c>
      <c r="S43" s="87">
        <f t="shared" si="6"/>
        <v>44075</v>
      </c>
      <c r="T43" s="87">
        <f t="shared" si="6"/>
        <v>44166</v>
      </c>
    </row>
    <row r="44" spans="1:20" ht="12" customHeight="1" x14ac:dyDescent="0.2">
      <c r="A44" s="71" t="s">
        <v>188</v>
      </c>
      <c r="B44" s="68" t="s">
        <v>0</v>
      </c>
      <c r="C44" s="72">
        <v>143</v>
      </c>
      <c r="D44" s="72">
        <v>144</v>
      </c>
      <c r="E44" s="72">
        <v>143</v>
      </c>
      <c r="F44" s="72">
        <v>143</v>
      </c>
      <c r="G44" s="72">
        <v>143</v>
      </c>
      <c r="H44" s="72">
        <v>138</v>
      </c>
      <c r="I44" s="72">
        <v>136</v>
      </c>
      <c r="J44" s="73">
        <v>136</v>
      </c>
      <c r="K44" s="73">
        <v>137</v>
      </c>
      <c r="L44" s="73">
        <v>136</v>
      </c>
      <c r="M44" s="73">
        <v>135</v>
      </c>
      <c r="N44" s="73">
        <v>134</v>
      </c>
      <c r="O44" s="73">
        <v>135</v>
      </c>
      <c r="P44" s="73">
        <v>136</v>
      </c>
      <c r="Q44" s="73">
        <v>136</v>
      </c>
      <c r="R44" s="73">
        <v>136</v>
      </c>
      <c r="S44" s="73">
        <v>136</v>
      </c>
      <c r="T44" s="73">
        <v>135</v>
      </c>
    </row>
    <row r="45" spans="1:20" ht="12" customHeight="1" x14ac:dyDescent="0.2">
      <c r="A45" s="71" t="s">
        <v>189</v>
      </c>
      <c r="B45" s="68" t="s">
        <v>190</v>
      </c>
      <c r="C45" s="72">
        <v>171</v>
      </c>
      <c r="D45" s="72">
        <v>172</v>
      </c>
      <c r="E45" s="72">
        <v>171</v>
      </c>
      <c r="F45" s="72">
        <v>171</v>
      </c>
      <c r="G45" s="72">
        <v>171</v>
      </c>
      <c r="H45" s="72">
        <v>171</v>
      </c>
      <c r="I45" s="72">
        <v>171</v>
      </c>
      <c r="J45" s="73">
        <v>170</v>
      </c>
      <c r="K45" s="73">
        <v>171</v>
      </c>
      <c r="L45" s="73">
        <v>171</v>
      </c>
      <c r="M45" s="73">
        <v>168</v>
      </c>
      <c r="N45" s="73">
        <v>166</v>
      </c>
      <c r="O45" s="73">
        <v>165</v>
      </c>
      <c r="P45" s="73">
        <v>164</v>
      </c>
      <c r="Q45" s="73">
        <v>164</v>
      </c>
      <c r="R45" s="73">
        <v>164</v>
      </c>
      <c r="S45" s="73">
        <v>163</v>
      </c>
      <c r="T45" s="73">
        <v>162</v>
      </c>
    </row>
    <row r="46" spans="1:20" ht="12" customHeight="1" x14ac:dyDescent="0.2">
      <c r="A46" s="71" t="s">
        <v>191</v>
      </c>
      <c r="B46" s="68" t="s">
        <v>2</v>
      </c>
      <c r="C46" s="72">
        <v>135</v>
      </c>
      <c r="D46" s="72">
        <v>136</v>
      </c>
      <c r="E46" s="72">
        <v>136</v>
      </c>
      <c r="F46" s="72">
        <v>136</v>
      </c>
      <c r="G46" s="72">
        <v>135</v>
      </c>
      <c r="H46" s="72">
        <v>134</v>
      </c>
      <c r="I46" s="72">
        <v>131</v>
      </c>
      <c r="J46" s="73">
        <v>132</v>
      </c>
      <c r="K46" s="73">
        <v>132</v>
      </c>
      <c r="L46" s="73">
        <v>131</v>
      </c>
      <c r="M46" s="73">
        <v>131</v>
      </c>
      <c r="N46" s="73">
        <v>129</v>
      </c>
      <c r="O46" s="73">
        <v>127</v>
      </c>
      <c r="P46" s="73">
        <v>129</v>
      </c>
      <c r="Q46" s="73">
        <v>127</v>
      </c>
      <c r="R46" s="73">
        <v>125</v>
      </c>
      <c r="S46" s="73">
        <v>126</v>
      </c>
      <c r="T46" s="73">
        <v>126</v>
      </c>
    </row>
    <row r="47" spans="1:20" ht="12" customHeight="1" x14ac:dyDescent="0.2">
      <c r="A47" s="71" t="s">
        <v>192</v>
      </c>
      <c r="B47" s="68" t="s">
        <v>3</v>
      </c>
      <c r="C47" s="72">
        <v>111</v>
      </c>
      <c r="D47" s="72">
        <v>113</v>
      </c>
      <c r="E47" s="72">
        <v>113</v>
      </c>
      <c r="F47" s="72">
        <v>113</v>
      </c>
      <c r="G47" s="72">
        <v>113</v>
      </c>
      <c r="H47" s="72">
        <v>114</v>
      </c>
      <c r="I47" s="72">
        <v>114</v>
      </c>
      <c r="J47" s="73">
        <v>114</v>
      </c>
      <c r="K47" s="73">
        <v>115</v>
      </c>
      <c r="L47" s="73">
        <v>114</v>
      </c>
      <c r="M47" s="73">
        <v>114</v>
      </c>
      <c r="N47" s="73">
        <v>114</v>
      </c>
      <c r="O47" s="73">
        <v>114</v>
      </c>
      <c r="P47" s="73">
        <v>114</v>
      </c>
      <c r="Q47" s="73">
        <v>114</v>
      </c>
      <c r="R47" s="73">
        <v>114</v>
      </c>
      <c r="S47" s="73">
        <v>114</v>
      </c>
      <c r="T47" s="73">
        <v>112</v>
      </c>
    </row>
    <row r="48" spans="1:20" ht="12" customHeight="1" x14ac:dyDescent="0.2">
      <c r="A48" s="71" t="s">
        <v>193</v>
      </c>
      <c r="B48" s="68" t="s">
        <v>4</v>
      </c>
      <c r="C48" s="72">
        <v>83</v>
      </c>
      <c r="D48" s="72">
        <v>90</v>
      </c>
      <c r="E48" s="72">
        <v>91</v>
      </c>
      <c r="F48" s="72">
        <v>91</v>
      </c>
      <c r="G48" s="72">
        <v>91</v>
      </c>
      <c r="H48" s="72">
        <v>92</v>
      </c>
      <c r="I48" s="72">
        <v>87</v>
      </c>
      <c r="J48" s="73">
        <v>86</v>
      </c>
      <c r="K48" s="73">
        <v>86</v>
      </c>
      <c r="L48" s="73">
        <v>86</v>
      </c>
      <c r="M48" s="73">
        <v>86</v>
      </c>
      <c r="N48" s="73">
        <v>85</v>
      </c>
      <c r="O48" s="73">
        <v>89</v>
      </c>
      <c r="P48" s="73">
        <v>89</v>
      </c>
      <c r="Q48" s="73">
        <v>89</v>
      </c>
      <c r="R48" s="73">
        <v>89</v>
      </c>
      <c r="S48" s="73">
        <v>89</v>
      </c>
      <c r="T48" s="73">
        <v>89</v>
      </c>
    </row>
    <row r="49" spans="1:20" ht="12" customHeight="1" x14ac:dyDescent="0.2">
      <c r="A49" s="71" t="s">
        <v>194</v>
      </c>
      <c r="B49" s="68" t="s">
        <v>5</v>
      </c>
      <c r="C49" s="72">
        <v>62</v>
      </c>
      <c r="D49" s="72">
        <v>63</v>
      </c>
      <c r="E49" s="72">
        <v>59</v>
      </c>
      <c r="F49" s="72">
        <v>61</v>
      </c>
      <c r="G49" s="72">
        <v>61</v>
      </c>
      <c r="H49" s="72">
        <v>61</v>
      </c>
      <c r="I49" s="72">
        <v>62</v>
      </c>
      <c r="J49" s="73">
        <v>62</v>
      </c>
      <c r="K49" s="73">
        <v>62</v>
      </c>
      <c r="L49" s="73">
        <v>0</v>
      </c>
      <c r="M49" s="73">
        <v>0</v>
      </c>
      <c r="N49" s="73">
        <v>0</v>
      </c>
      <c r="O49" s="73" t="s">
        <v>6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</row>
    <row r="50" spans="1:20" ht="12" customHeight="1" x14ac:dyDescent="0.2">
      <c r="A50" s="71" t="s">
        <v>195</v>
      </c>
      <c r="B50" s="68" t="s">
        <v>196</v>
      </c>
      <c r="C50" s="72">
        <v>151</v>
      </c>
      <c r="D50" s="72">
        <v>159</v>
      </c>
      <c r="E50" s="72">
        <v>158</v>
      </c>
      <c r="F50" s="72">
        <v>158</v>
      </c>
      <c r="G50" s="72">
        <v>158</v>
      </c>
      <c r="H50" s="72">
        <v>156</v>
      </c>
      <c r="I50" s="72">
        <v>157</v>
      </c>
      <c r="J50" s="73">
        <v>157</v>
      </c>
      <c r="K50" s="73">
        <v>157</v>
      </c>
      <c r="L50" s="73">
        <v>157</v>
      </c>
      <c r="M50" s="73">
        <v>156</v>
      </c>
      <c r="N50" s="73">
        <v>169</v>
      </c>
      <c r="O50" s="73">
        <v>155</v>
      </c>
      <c r="P50" s="73">
        <v>167</v>
      </c>
      <c r="Q50" s="73">
        <v>167</v>
      </c>
      <c r="R50" s="73">
        <v>167</v>
      </c>
      <c r="S50" s="73">
        <v>164</v>
      </c>
      <c r="T50" s="73">
        <v>166</v>
      </c>
    </row>
    <row r="51" spans="1:20" ht="12" customHeight="1" x14ac:dyDescent="0.2">
      <c r="A51" s="71" t="s">
        <v>197</v>
      </c>
      <c r="B51" s="68" t="s">
        <v>7</v>
      </c>
      <c r="C51" s="72">
        <v>78</v>
      </c>
      <c r="D51" s="72">
        <v>78</v>
      </c>
      <c r="E51" s="72">
        <v>79</v>
      </c>
      <c r="F51" s="72">
        <v>79</v>
      </c>
      <c r="G51" s="72">
        <v>79</v>
      </c>
      <c r="H51" s="72">
        <v>79</v>
      </c>
      <c r="I51" s="72">
        <v>79</v>
      </c>
      <c r="J51" s="73">
        <v>79</v>
      </c>
      <c r="K51" s="73">
        <v>80</v>
      </c>
      <c r="L51" s="73">
        <v>79</v>
      </c>
      <c r="M51" s="73">
        <v>79</v>
      </c>
      <c r="N51" s="73">
        <v>79</v>
      </c>
      <c r="O51" s="73">
        <v>79</v>
      </c>
      <c r="P51" s="73">
        <v>79</v>
      </c>
      <c r="Q51" s="73">
        <v>79</v>
      </c>
      <c r="R51" s="73">
        <v>79</v>
      </c>
      <c r="S51" s="73">
        <v>79</v>
      </c>
      <c r="T51" s="73">
        <v>79</v>
      </c>
    </row>
    <row r="52" spans="1:20" ht="12" customHeight="1" x14ac:dyDescent="0.2">
      <c r="A52" s="71" t="s">
        <v>198</v>
      </c>
      <c r="B52" s="68" t="s">
        <v>8</v>
      </c>
      <c r="C52" s="72">
        <v>63</v>
      </c>
      <c r="D52" s="72">
        <v>66</v>
      </c>
      <c r="E52" s="72">
        <v>67</v>
      </c>
      <c r="F52" s="72">
        <v>67</v>
      </c>
      <c r="G52" s="72">
        <v>67</v>
      </c>
      <c r="H52" s="72">
        <v>69</v>
      </c>
      <c r="I52" s="72">
        <v>69</v>
      </c>
      <c r="J52" s="73">
        <v>68</v>
      </c>
      <c r="K52" s="73">
        <v>68</v>
      </c>
      <c r="L52" s="73">
        <v>68</v>
      </c>
      <c r="M52" s="73">
        <v>65</v>
      </c>
      <c r="N52" s="73">
        <v>65</v>
      </c>
      <c r="O52" s="73">
        <v>65</v>
      </c>
      <c r="P52" s="73">
        <v>65</v>
      </c>
      <c r="Q52" s="73">
        <v>65</v>
      </c>
      <c r="R52" s="73">
        <v>65</v>
      </c>
      <c r="S52" s="73">
        <v>65</v>
      </c>
      <c r="T52" s="73">
        <v>65</v>
      </c>
    </row>
    <row r="53" spans="1:20" ht="12" customHeight="1" x14ac:dyDescent="0.2">
      <c r="A53" s="71" t="s">
        <v>199</v>
      </c>
      <c r="B53" s="68" t="s">
        <v>200</v>
      </c>
      <c r="C53" s="72">
        <v>89</v>
      </c>
      <c r="D53" s="72">
        <v>90</v>
      </c>
      <c r="E53" s="72">
        <v>90</v>
      </c>
      <c r="F53" s="72">
        <v>90</v>
      </c>
      <c r="G53" s="72">
        <v>90</v>
      </c>
      <c r="H53" s="72">
        <v>90</v>
      </c>
      <c r="I53" s="72">
        <v>90</v>
      </c>
      <c r="J53" s="73">
        <v>88</v>
      </c>
      <c r="K53" s="73">
        <v>87</v>
      </c>
      <c r="L53" s="73">
        <v>87</v>
      </c>
      <c r="M53" s="73">
        <v>87</v>
      </c>
      <c r="N53" s="73">
        <v>86</v>
      </c>
      <c r="O53" s="73">
        <v>86</v>
      </c>
      <c r="P53" s="73">
        <v>86</v>
      </c>
      <c r="Q53" s="73">
        <v>85</v>
      </c>
      <c r="R53" s="73">
        <v>85</v>
      </c>
      <c r="S53" s="73">
        <v>85</v>
      </c>
      <c r="T53" s="73">
        <v>85</v>
      </c>
    </row>
    <row r="54" spans="1:20" ht="12" customHeight="1" x14ac:dyDescent="0.2">
      <c r="A54" s="71" t="s">
        <v>201</v>
      </c>
      <c r="B54" s="68" t="s">
        <v>202</v>
      </c>
      <c r="C54" s="72">
        <v>144</v>
      </c>
      <c r="D54" s="72">
        <v>149</v>
      </c>
      <c r="E54" s="72">
        <v>150</v>
      </c>
      <c r="F54" s="72">
        <v>150</v>
      </c>
      <c r="G54" s="72">
        <v>150</v>
      </c>
      <c r="H54" s="72">
        <v>149</v>
      </c>
      <c r="I54" s="72">
        <v>141</v>
      </c>
      <c r="J54" s="73">
        <v>141</v>
      </c>
      <c r="K54" s="73">
        <v>140</v>
      </c>
      <c r="L54" s="73">
        <v>140</v>
      </c>
      <c r="M54" s="73">
        <v>140</v>
      </c>
      <c r="N54" s="73">
        <v>140</v>
      </c>
      <c r="O54" s="73">
        <v>141</v>
      </c>
      <c r="P54" s="73">
        <v>141</v>
      </c>
      <c r="Q54" s="73">
        <v>141</v>
      </c>
      <c r="R54" s="73">
        <v>142</v>
      </c>
      <c r="S54" s="73">
        <v>140</v>
      </c>
      <c r="T54" s="73">
        <v>139</v>
      </c>
    </row>
    <row r="55" spans="1:20" ht="12" customHeight="1" x14ac:dyDescent="0.2">
      <c r="A55" s="71" t="s">
        <v>203</v>
      </c>
      <c r="B55" s="68" t="s">
        <v>204</v>
      </c>
      <c r="C55" s="72">
        <v>140</v>
      </c>
      <c r="D55" s="72">
        <v>141</v>
      </c>
      <c r="E55" s="72">
        <v>142</v>
      </c>
      <c r="F55" s="72">
        <v>142</v>
      </c>
      <c r="G55" s="72">
        <v>142</v>
      </c>
      <c r="H55" s="72">
        <v>141</v>
      </c>
      <c r="I55" s="72">
        <v>141</v>
      </c>
      <c r="J55" s="73">
        <v>141</v>
      </c>
      <c r="K55" s="73">
        <v>141</v>
      </c>
      <c r="L55" s="73">
        <v>141</v>
      </c>
      <c r="M55" s="73">
        <v>140</v>
      </c>
      <c r="N55" s="73">
        <v>130</v>
      </c>
      <c r="O55" s="73">
        <v>127</v>
      </c>
      <c r="P55" s="73">
        <v>129</v>
      </c>
      <c r="Q55" s="73">
        <v>128</v>
      </c>
      <c r="R55" s="73">
        <v>129</v>
      </c>
      <c r="S55" s="73">
        <v>127</v>
      </c>
      <c r="T55" s="73">
        <v>127</v>
      </c>
    </row>
    <row r="56" spans="1:20" ht="12" customHeight="1" x14ac:dyDescent="0.2">
      <c r="A56" s="71" t="s">
        <v>205</v>
      </c>
      <c r="B56" s="68" t="s">
        <v>206</v>
      </c>
      <c r="C56" s="72">
        <v>109</v>
      </c>
      <c r="D56" s="72">
        <v>109</v>
      </c>
      <c r="E56" s="72">
        <v>108</v>
      </c>
      <c r="F56" s="72">
        <v>108</v>
      </c>
      <c r="G56" s="72">
        <v>108</v>
      </c>
      <c r="H56" s="72">
        <v>106</v>
      </c>
      <c r="I56" s="72">
        <v>105</v>
      </c>
      <c r="J56" s="73">
        <v>105</v>
      </c>
      <c r="K56" s="73">
        <v>105</v>
      </c>
      <c r="L56" s="73">
        <v>104</v>
      </c>
      <c r="M56" s="73">
        <v>105</v>
      </c>
      <c r="N56" s="73">
        <v>102</v>
      </c>
      <c r="O56" s="73">
        <v>104</v>
      </c>
      <c r="P56" s="73">
        <v>104</v>
      </c>
      <c r="Q56" s="73">
        <v>104</v>
      </c>
      <c r="R56" s="73">
        <v>104</v>
      </c>
      <c r="S56" s="73">
        <v>104</v>
      </c>
      <c r="T56" s="73">
        <v>104</v>
      </c>
    </row>
    <row r="57" spans="1:20" ht="12" customHeight="1" x14ac:dyDescent="0.2">
      <c r="A57" s="71" t="s">
        <v>207</v>
      </c>
      <c r="B57" s="68" t="s">
        <v>208</v>
      </c>
      <c r="C57" s="72">
        <v>63</v>
      </c>
      <c r="D57" s="72">
        <v>66</v>
      </c>
      <c r="E57" s="72">
        <v>66</v>
      </c>
      <c r="F57" s="72">
        <v>68</v>
      </c>
      <c r="G57" s="72">
        <v>69</v>
      </c>
      <c r="H57" s="72">
        <v>68</v>
      </c>
      <c r="I57" s="72">
        <v>68</v>
      </c>
      <c r="J57" s="73">
        <v>68</v>
      </c>
      <c r="K57" s="73">
        <v>68</v>
      </c>
      <c r="L57" s="73">
        <v>68</v>
      </c>
      <c r="M57" s="73">
        <v>68</v>
      </c>
      <c r="N57" s="73">
        <v>68</v>
      </c>
      <c r="O57" s="73">
        <v>68</v>
      </c>
      <c r="P57" s="73">
        <v>68</v>
      </c>
      <c r="Q57" s="73">
        <v>68</v>
      </c>
      <c r="R57" s="73">
        <v>68</v>
      </c>
      <c r="S57" s="73">
        <v>70</v>
      </c>
      <c r="T57" s="73">
        <v>70</v>
      </c>
    </row>
    <row r="58" spans="1:20" ht="12" customHeight="1" x14ac:dyDescent="0.2">
      <c r="A58" s="71" t="s">
        <v>209</v>
      </c>
      <c r="B58" s="68" t="s">
        <v>13</v>
      </c>
      <c r="C58" s="72">
        <v>104</v>
      </c>
      <c r="D58" s="72">
        <v>104</v>
      </c>
      <c r="E58" s="72">
        <v>104</v>
      </c>
      <c r="F58" s="72">
        <v>104</v>
      </c>
      <c r="G58" s="72">
        <v>104</v>
      </c>
      <c r="H58" s="72">
        <v>100</v>
      </c>
      <c r="I58" s="72">
        <v>100</v>
      </c>
      <c r="J58" s="73">
        <v>99</v>
      </c>
      <c r="K58" s="73">
        <v>100</v>
      </c>
      <c r="L58" s="73">
        <v>100</v>
      </c>
      <c r="M58" s="73">
        <v>100</v>
      </c>
      <c r="N58" s="73">
        <v>100</v>
      </c>
      <c r="O58" s="73">
        <v>95</v>
      </c>
      <c r="P58" s="73">
        <v>95</v>
      </c>
      <c r="Q58" s="73">
        <v>95</v>
      </c>
      <c r="R58" s="73">
        <v>95</v>
      </c>
      <c r="S58" s="73">
        <v>95</v>
      </c>
      <c r="T58" s="73">
        <v>95</v>
      </c>
    </row>
    <row r="59" spans="1:20" ht="12" customHeight="1" x14ac:dyDescent="0.2">
      <c r="A59" s="71" t="s">
        <v>210</v>
      </c>
      <c r="B59" s="68" t="s">
        <v>211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3"/>
      <c r="K59" s="73"/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</row>
    <row r="60" spans="1:20" s="81" customFormat="1" ht="12" customHeight="1" x14ac:dyDescent="0.2">
      <c r="A60" s="83"/>
      <c r="B60" s="84" t="s">
        <v>14</v>
      </c>
      <c r="C60" s="79">
        <f t="shared" ref="C60:P60" si="7">+SUM(C44:C59)</f>
        <v>1646</v>
      </c>
      <c r="D60" s="79">
        <f t="shared" si="7"/>
        <v>1680</v>
      </c>
      <c r="E60" s="79">
        <f t="shared" si="7"/>
        <v>1677</v>
      </c>
      <c r="F60" s="79">
        <f t="shared" si="7"/>
        <v>1681</v>
      </c>
      <c r="G60" s="79">
        <f t="shared" si="7"/>
        <v>1681</v>
      </c>
      <c r="H60" s="79">
        <f t="shared" si="7"/>
        <v>1668</v>
      </c>
      <c r="I60" s="79">
        <f t="shared" si="7"/>
        <v>1651</v>
      </c>
      <c r="J60" s="79">
        <f t="shared" si="7"/>
        <v>1646</v>
      </c>
      <c r="K60" s="79">
        <f t="shared" si="7"/>
        <v>1649</v>
      </c>
      <c r="L60" s="79">
        <f t="shared" si="7"/>
        <v>1582</v>
      </c>
      <c r="M60" s="79">
        <f t="shared" si="7"/>
        <v>1574</v>
      </c>
      <c r="N60" s="79">
        <f t="shared" si="7"/>
        <v>1567</v>
      </c>
      <c r="O60" s="79">
        <f t="shared" si="7"/>
        <v>1550</v>
      </c>
      <c r="P60" s="79">
        <f t="shared" si="7"/>
        <v>1566</v>
      </c>
      <c r="Q60" s="79">
        <f t="shared" ref="Q60:R60" si="8">+SUM(Q44:Q59)</f>
        <v>1562</v>
      </c>
      <c r="R60" s="79">
        <f t="shared" si="8"/>
        <v>1562</v>
      </c>
      <c r="S60" s="79">
        <f t="shared" ref="S60:T60" si="9">+SUM(S44:S59)</f>
        <v>1557</v>
      </c>
      <c r="T60" s="79">
        <f t="shared" si="9"/>
        <v>1554</v>
      </c>
    </row>
    <row r="63" spans="1:20" ht="12" customHeight="1" x14ac:dyDescent="0.2">
      <c r="L63" s="69"/>
    </row>
    <row r="64" spans="1:20" ht="12" customHeight="1" x14ac:dyDescent="0.2">
      <c r="L64" s="69"/>
    </row>
  </sheetData>
  <mergeCells count="3">
    <mergeCell ref="B2:B3"/>
    <mergeCell ref="B22:B23"/>
    <mergeCell ref="B42:B43"/>
  </mergeCells>
  <pageMargins left="0.25" right="0.25" top="0.75" bottom="0.75" header="0.3" footer="0.3"/>
  <pageSetup paperSize="9" orientation="landscape" r:id="rId1"/>
  <ignoredErrors>
    <ignoredError sqref="C20:Q2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F15"/>
  <sheetViews>
    <sheetView showGridLines="0" workbookViewId="0"/>
  </sheetViews>
  <sheetFormatPr baseColWidth="10" defaultRowHeight="15" x14ac:dyDescent="0.25"/>
  <cols>
    <col min="1" max="1" width="3.7109375" customWidth="1"/>
    <col min="2" max="2" width="56.140625" bestFit="1" customWidth="1"/>
    <col min="3" max="6" width="11.42578125" style="24"/>
  </cols>
  <sheetData>
    <row r="2" spans="2:6" x14ac:dyDescent="0.25">
      <c r="B2" s="141" t="s">
        <v>294</v>
      </c>
    </row>
    <row r="3" spans="2:6" x14ac:dyDescent="0.25">
      <c r="B3" s="35"/>
    </row>
    <row r="4" spans="2:6" ht="15.75" thickBot="1" x14ac:dyDescent="0.3"/>
    <row r="5" spans="2:6" ht="41.25" customHeight="1" thickTop="1" x14ac:dyDescent="0.25">
      <c r="B5" s="48" t="s">
        <v>126</v>
      </c>
      <c r="C5" s="224" t="s">
        <v>128</v>
      </c>
      <c r="D5" s="224" t="s">
        <v>118</v>
      </c>
      <c r="E5" s="224" t="s">
        <v>129</v>
      </c>
      <c r="F5" s="224" t="s">
        <v>130</v>
      </c>
    </row>
    <row r="6" spans="2:6" ht="15.75" thickBot="1" x14ac:dyDescent="0.3">
      <c r="B6" s="143" t="s">
        <v>127</v>
      </c>
      <c r="C6" s="225"/>
      <c r="D6" s="225"/>
      <c r="E6" s="225"/>
      <c r="F6" s="225"/>
    </row>
    <row r="7" spans="2:6" x14ac:dyDescent="0.25">
      <c r="B7" s="49" t="s">
        <v>125</v>
      </c>
      <c r="C7" s="3">
        <v>3111</v>
      </c>
      <c r="D7" s="3">
        <v>1128</v>
      </c>
      <c r="E7" s="19">
        <v>-17</v>
      </c>
      <c r="F7" s="144">
        <f>+SUM(C7:E7)</f>
        <v>4222</v>
      </c>
    </row>
    <row r="8" spans="2:6" ht="15.75" thickBot="1" x14ac:dyDescent="0.3">
      <c r="B8" s="50" t="s">
        <v>131</v>
      </c>
      <c r="C8" s="29">
        <v>-485</v>
      </c>
      <c r="D8" s="120">
        <v>-1235</v>
      </c>
      <c r="E8" s="29">
        <v>27</v>
      </c>
      <c r="F8" s="124">
        <f>+SUM(C8:E8)</f>
        <v>-1693</v>
      </c>
    </row>
    <row r="9" spans="2:6" ht="15.75" thickBot="1" x14ac:dyDescent="0.3">
      <c r="B9" s="51" t="s">
        <v>56</v>
      </c>
      <c r="C9" s="145">
        <f>+SUM(C7:C8)</f>
        <v>2626</v>
      </c>
      <c r="D9" s="121">
        <f t="shared" ref="D9:F9" si="0">+SUM(D7:D8)</f>
        <v>-107</v>
      </c>
      <c r="E9" s="121">
        <f t="shared" si="0"/>
        <v>10</v>
      </c>
      <c r="F9" s="125">
        <f t="shared" si="0"/>
        <v>2529</v>
      </c>
    </row>
    <row r="10" spans="2:6" x14ac:dyDescent="0.25">
      <c r="B10" s="50" t="s">
        <v>132</v>
      </c>
      <c r="C10" s="120">
        <v>3737</v>
      </c>
      <c r="D10" s="29" t="s">
        <v>6</v>
      </c>
      <c r="E10" s="29">
        <v>-509</v>
      </c>
      <c r="F10" s="209">
        <f t="shared" ref="F10:F13" si="1">+SUM(C10:E10)</f>
        <v>3228</v>
      </c>
    </row>
    <row r="11" spans="2:6" x14ac:dyDescent="0.25">
      <c r="B11" s="49" t="s">
        <v>57</v>
      </c>
      <c r="C11" s="19">
        <v>-938</v>
      </c>
      <c r="D11" s="19" t="s">
        <v>6</v>
      </c>
      <c r="E11" s="19">
        <v>3</v>
      </c>
      <c r="F11" s="30">
        <f t="shared" si="1"/>
        <v>-935</v>
      </c>
    </row>
    <row r="12" spans="2:6" x14ac:dyDescent="0.25">
      <c r="B12" s="52" t="s">
        <v>58</v>
      </c>
      <c r="C12" s="99">
        <v>-676</v>
      </c>
      <c r="D12" s="99" t="s">
        <v>6</v>
      </c>
      <c r="E12" s="99">
        <v>9</v>
      </c>
      <c r="F12" s="31">
        <f t="shared" si="1"/>
        <v>-667</v>
      </c>
    </row>
    <row r="13" spans="2:6" ht="15.75" thickBot="1" x14ac:dyDescent="0.3">
      <c r="B13" s="53" t="s">
        <v>59</v>
      </c>
      <c r="C13" s="18">
        <v>-78</v>
      </c>
      <c r="D13" s="18">
        <v>2</v>
      </c>
      <c r="E13" s="18" t="s">
        <v>6</v>
      </c>
      <c r="F13" s="32">
        <f t="shared" si="1"/>
        <v>-76</v>
      </c>
    </row>
    <row r="14" spans="2:6" ht="15.75" thickBot="1" x14ac:dyDescent="0.3">
      <c r="B14" s="54" t="s">
        <v>96</v>
      </c>
      <c r="C14" s="146">
        <f>+SUM(C9:C13)</f>
        <v>4671</v>
      </c>
      <c r="D14" s="12">
        <f t="shared" ref="D14:F14" si="2">+SUM(D9:D13)</f>
        <v>-105</v>
      </c>
      <c r="E14" s="12">
        <f t="shared" si="2"/>
        <v>-487</v>
      </c>
      <c r="F14" s="147">
        <f t="shared" si="2"/>
        <v>4079</v>
      </c>
    </row>
    <row r="15" spans="2:6" ht="15.75" thickTop="1" x14ac:dyDescent="0.25">
      <c r="B15" s="55" t="s">
        <v>133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F62"/>
  <sheetViews>
    <sheetView showGridLines="0" workbookViewId="0"/>
  </sheetViews>
  <sheetFormatPr baseColWidth="10" defaultRowHeight="15" x14ac:dyDescent="0.25"/>
  <cols>
    <col min="1" max="1" width="3.7109375" customWidth="1"/>
    <col min="2" max="2" width="58.5703125" bestFit="1" customWidth="1"/>
  </cols>
  <sheetData>
    <row r="2" spans="2:4" x14ac:dyDescent="0.25">
      <c r="B2" s="34" t="s">
        <v>134</v>
      </c>
    </row>
    <row r="3" spans="2:4" x14ac:dyDescent="0.25">
      <c r="B3" s="34"/>
    </row>
    <row r="4" spans="2:4" x14ac:dyDescent="0.25">
      <c r="B4" s="56" t="s">
        <v>135</v>
      </c>
      <c r="C4" s="205" t="s">
        <v>310</v>
      </c>
      <c r="D4" s="205" t="s">
        <v>311</v>
      </c>
    </row>
    <row r="5" spans="2:4" x14ac:dyDescent="0.25">
      <c r="B5" s="16" t="s">
        <v>18</v>
      </c>
      <c r="C5" s="3">
        <f>+BS!C18</f>
        <v>146764</v>
      </c>
      <c r="D5" s="3">
        <v>117169</v>
      </c>
    </row>
    <row r="6" spans="2:4" x14ac:dyDescent="0.25">
      <c r="B6" s="44" t="s">
        <v>136</v>
      </c>
      <c r="C6" s="5">
        <f>+BS!C27</f>
        <v>12621</v>
      </c>
      <c r="D6" s="5">
        <v>25800</v>
      </c>
    </row>
    <row r="7" spans="2:4" x14ac:dyDescent="0.25">
      <c r="B7" s="23" t="s">
        <v>137</v>
      </c>
      <c r="C7" s="7">
        <f>+C5+C6</f>
        <v>159385</v>
      </c>
      <c r="D7" s="7">
        <f>+D5+D6</f>
        <v>142969</v>
      </c>
    </row>
    <row r="8" spans="2:4" x14ac:dyDescent="0.25">
      <c r="B8" s="17" t="s">
        <v>138</v>
      </c>
      <c r="C8" s="5">
        <f>+BS!C30</f>
        <v>80118</v>
      </c>
      <c r="D8" s="5">
        <v>64370</v>
      </c>
    </row>
    <row r="9" spans="2:4" x14ac:dyDescent="0.25">
      <c r="B9" s="16" t="s">
        <v>38</v>
      </c>
      <c r="C9" s="3">
        <f>+BS!C31</f>
        <v>5412</v>
      </c>
      <c r="D9" s="3">
        <v>3805</v>
      </c>
    </row>
    <row r="10" spans="2:4" x14ac:dyDescent="0.25">
      <c r="B10" s="57" t="s">
        <v>139</v>
      </c>
      <c r="C10" s="126">
        <f>+C8+C9</f>
        <v>85530</v>
      </c>
      <c r="D10" s="126">
        <f>+D8+D9</f>
        <v>68175</v>
      </c>
    </row>
    <row r="11" spans="2:4" x14ac:dyDescent="0.25">
      <c r="B11" s="16" t="s">
        <v>41</v>
      </c>
      <c r="C11" s="3">
        <f>+BS!C41</f>
        <v>63686</v>
      </c>
      <c r="D11" s="3">
        <v>57357</v>
      </c>
    </row>
    <row r="12" spans="2:4" x14ac:dyDescent="0.25">
      <c r="B12" s="44" t="s">
        <v>48</v>
      </c>
      <c r="C12" s="5">
        <f>+BS!C50</f>
        <v>10169</v>
      </c>
      <c r="D12" s="5">
        <v>17437</v>
      </c>
    </row>
    <row r="13" spans="2:4" x14ac:dyDescent="0.25">
      <c r="B13" s="23" t="s">
        <v>140</v>
      </c>
      <c r="C13" s="7">
        <f>+C11+C12</f>
        <v>73855</v>
      </c>
      <c r="D13" s="7">
        <f>+D11+D12</f>
        <v>74794</v>
      </c>
    </row>
    <row r="14" spans="2:4" x14ac:dyDescent="0.25">
      <c r="B14" s="57" t="s">
        <v>141</v>
      </c>
      <c r="C14" s="126">
        <f>+C10+C13</f>
        <v>159385</v>
      </c>
      <c r="D14" s="126">
        <f>+D10+D13</f>
        <v>142969</v>
      </c>
    </row>
    <row r="15" spans="2:4" x14ac:dyDescent="0.25">
      <c r="B15" s="57"/>
      <c r="C15" s="36"/>
      <c r="D15" s="36"/>
    </row>
    <row r="16" spans="2:4" x14ac:dyDescent="0.25">
      <c r="B16" s="108" t="s">
        <v>244</v>
      </c>
    </row>
    <row r="17" spans="2:4" x14ac:dyDescent="0.25">
      <c r="B17" s="108"/>
    </row>
    <row r="18" spans="2:4" x14ac:dyDescent="0.25">
      <c r="B18" s="58" t="s">
        <v>142</v>
      </c>
      <c r="C18" s="205" t="s">
        <v>310</v>
      </c>
      <c r="D18" s="205" t="s">
        <v>311</v>
      </c>
    </row>
    <row r="19" spans="2:4" x14ac:dyDescent="0.25">
      <c r="B19" s="23" t="s">
        <v>265</v>
      </c>
      <c r="C19" s="127">
        <f>+IS!C14</f>
        <v>4079</v>
      </c>
      <c r="D19" s="127">
        <f>+IS!D14</f>
        <v>7633</v>
      </c>
    </row>
    <row r="20" spans="2:4" x14ac:dyDescent="0.25">
      <c r="B20" s="17" t="s">
        <v>60</v>
      </c>
      <c r="C20" s="152">
        <f>+IS!C15</f>
        <v>-61</v>
      </c>
      <c r="D20" s="152">
        <f>+IS!D15</f>
        <v>375</v>
      </c>
    </row>
    <row r="21" spans="2:4" x14ac:dyDescent="0.25">
      <c r="B21" s="23" t="s">
        <v>143</v>
      </c>
      <c r="C21" s="7">
        <f>+C19+C20</f>
        <v>4018</v>
      </c>
      <c r="D21" s="7">
        <f>+D19+D20</f>
        <v>8008</v>
      </c>
    </row>
    <row r="22" spans="2:4" x14ac:dyDescent="0.25">
      <c r="B22" s="17" t="s">
        <v>144</v>
      </c>
      <c r="C22" s="152">
        <f>+IS!C17</f>
        <v>680</v>
      </c>
      <c r="D22" s="152">
        <f>+IS!D17</f>
        <v>265</v>
      </c>
    </row>
    <row r="23" spans="2:4" x14ac:dyDescent="0.25">
      <c r="B23" s="16" t="s">
        <v>145</v>
      </c>
      <c r="C23" s="3">
        <f>+IS!C18</f>
        <v>-2172</v>
      </c>
      <c r="D23" s="3">
        <f>+IS!D18</f>
        <v>-2197</v>
      </c>
    </row>
    <row r="24" spans="2:4" x14ac:dyDescent="0.25">
      <c r="B24" s="17" t="s">
        <v>63</v>
      </c>
      <c r="C24" s="118">
        <f>+IS!C19</f>
        <v>3152</v>
      </c>
      <c r="D24" s="118">
        <f>+IS!D19</f>
        <v>-4652</v>
      </c>
    </row>
    <row r="25" spans="2:4" x14ac:dyDescent="0.25">
      <c r="B25" s="16" t="s">
        <v>64</v>
      </c>
      <c r="C25" s="153">
        <f>+IS!C20</f>
        <v>1247</v>
      </c>
      <c r="D25" s="153">
        <f>+IS!D20</f>
        <v>-143</v>
      </c>
    </row>
    <row r="26" spans="2:4" x14ac:dyDescent="0.25">
      <c r="B26" s="33" t="s">
        <v>146</v>
      </c>
      <c r="C26" s="126">
        <f>+SUM(C22:C25)</f>
        <v>2907</v>
      </c>
      <c r="D26" s="126">
        <f>+SUM(D22:D25)</f>
        <v>-6727</v>
      </c>
    </row>
    <row r="27" spans="2:4" x14ac:dyDescent="0.25">
      <c r="B27" s="23" t="s">
        <v>147</v>
      </c>
      <c r="C27" s="7">
        <f>+C21+C26</f>
        <v>6925</v>
      </c>
      <c r="D27" s="7">
        <f>+D21+D26</f>
        <v>1281</v>
      </c>
    </row>
    <row r="28" spans="2:4" x14ac:dyDescent="0.25">
      <c r="B28" s="17" t="s">
        <v>148</v>
      </c>
      <c r="C28" s="5">
        <f>+IS!C23</f>
        <v>-1640</v>
      </c>
      <c r="D28" s="5">
        <f>+IS!D23</f>
        <v>-1622</v>
      </c>
    </row>
    <row r="29" spans="2:4" x14ac:dyDescent="0.25">
      <c r="B29" s="23" t="s">
        <v>98</v>
      </c>
      <c r="C29" s="7">
        <f>+C27+C28</f>
        <v>5285</v>
      </c>
      <c r="D29" s="7">
        <f>+D27+D28</f>
        <v>-341</v>
      </c>
    </row>
    <row r="30" spans="2:4" x14ac:dyDescent="0.25">
      <c r="B30" s="33"/>
      <c r="C30" s="36"/>
      <c r="D30" s="36"/>
    </row>
    <row r="31" spans="2:4" x14ac:dyDescent="0.25">
      <c r="B31" s="37"/>
      <c r="C31" s="14"/>
      <c r="D31" s="38"/>
    </row>
    <row r="32" spans="2:4" x14ac:dyDescent="0.25">
      <c r="B32" s="59" t="s">
        <v>67</v>
      </c>
      <c r="C32" s="128"/>
      <c r="D32" s="128"/>
    </row>
    <row r="33" spans="2:4" x14ac:dyDescent="0.25">
      <c r="B33" s="23" t="s">
        <v>68</v>
      </c>
      <c r="C33" s="7">
        <f>+IS!C34</f>
        <v>4761</v>
      </c>
      <c r="D33" s="7">
        <f>+IS!D34</f>
        <v>-519</v>
      </c>
    </row>
    <row r="34" spans="2:4" x14ac:dyDescent="0.25">
      <c r="B34" s="33" t="s">
        <v>38</v>
      </c>
      <c r="C34" s="126">
        <f>+IS!C35</f>
        <v>524</v>
      </c>
      <c r="D34" s="154">
        <f>+IS!D35</f>
        <v>178</v>
      </c>
    </row>
    <row r="35" spans="2:4" x14ac:dyDescent="0.25">
      <c r="B35" s="33"/>
      <c r="C35" s="36"/>
      <c r="D35" s="36"/>
    </row>
    <row r="36" spans="2:4" x14ac:dyDescent="0.25">
      <c r="B36" s="108" t="s">
        <v>149</v>
      </c>
    </row>
    <row r="37" spans="2:4" x14ac:dyDescent="0.25">
      <c r="B37" s="108"/>
    </row>
    <row r="38" spans="2:4" x14ac:dyDescent="0.25">
      <c r="B38" s="60" t="s">
        <v>135</v>
      </c>
      <c r="C38" s="205" t="s">
        <v>310</v>
      </c>
      <c r="D38" s="205" t="s">
        <v>311</v>
      </c>
    </row>
    <row r="39" spans="2:4" x14ac:dyDescent="0.25">
      <c r="B39" s="16" t="s">
        <v>150</v>
      </c>
      <c r="C39" s="3">
        <f>+CF!C9</f>
        <v>-5292</v>
      </c>
      <c r="D39" s="3">
        <f>+CF!D9</f>
        <v>4449</v>
      </c>
    </row>
    <row r="40" spans="2:4" x14ac:dyDescent="0.25">
      <c r="B40" s="44" t="s">
        <v>151</v>
      </c>
      <c r="C40" s="5">
        <f>+CF!C26</f>
        <v>15272</v>
      </c>
      <c r="D40" s="5">
        <f>+CF!D26</f>
        <v>-3016</v>
      </c>
    </row>
    <row r="41" spans="2:4" x14ac:dyDescent="0.25">
      <c r="B41" s="16" t="s">
        <v>152</v>
      </c>
      <c r="C41" s="3">
        <f>+CF!C41</f>
        <v>-14470</v>
      </c>
      <c r="D41" s="3">
        <f>+CF!D41</f>
        <v>-3109</v>
      </c>
    </row>
    <row r="42" spans="2:4" x14ac:dyDescent="0.25">
      <c r="B42" s="57" t="s">
        <v>153</v>
      </c>
      <c r="C42" s="126">
        <f>+SUM(C39:C41)</f>
        <v>-4490</v>
      </c>
      <c r="D42" s="126">
        <f>+SUM(D39:D41)</f>
        <v>-1676</v>
      </c>
    </row>
    <row r="43" spans="2:4" x14ac:dyDescent="0.25">
      <c r="B43" s="16" t="s">
        <v>154</v>
      </c>
      <c r="C43" s="3">
        <f>+CF!C44</f>
        <v>5545</v>
      </c>
      <c r="D43" s="3">
        <f>+CF!D44</f>
        <v>7193</v>
      </c>
    </row>
    <row r="44" spans="2:4" x14ac:dyDescent="0.25">
      <c r="B44" s="44" t="s">
        <v>155</v>
      </c>
      <c r="C44" s="155">
        <f>+CF!C45</f>
        <v>28</v>
      </c>
      <c r="D44" s="155">
        <f>+CF!D45</f>
        <v>161</v>
      </c>
    </row>
    <row r="45" spans="2:4" x14ac:dyDescent="0.25">
      <c r="B45" s="16" t="s">
        <v>64</v>
      </c>
      <c r="C45" s="153">
        <f>+CF!C46</f>
        <v>-19</v>
      </c>
      <c r="D45" s="153">
        <f>+CF!D46</f>
        <v>-39</v>
      </c>
    </row>
    <row r="46" spans="2:4" x14ac:dyDescent="0.25">
      <c r="B46" s="44" t="s">
        <v>156</v>
      </c>
      <c r="C46" s="126">
        <f>+SUM(C42:C45)</f>
        <v>1064</v>
      </c>
      <c r="D46" s="126">
        <f>+SUM(D42:D45)</f>
        <v>5639</v>
      </c>
    </row>
    <row r="47" spans="2:4" x14ac:dyDescent="0.25">
      <c r="B47" s="44"/>
      <c r="C47" s="36"/>
      <c r="D47" s="36"/>
    </row>
    <row r="48" spans="2:4" x14ac:dyDescent="0.25">
      <c r="B48" s="34" t="s">
        <v>157</v>
      </c>
    </row>
    <row r="49" spans="2:6" x14ac:dyDescent="0.25">
      <c r="B49" s="34"/>
      <c r="C49" s="34"/>
    </row>
    <row r="50" spans="2:6" x14ac:dyDescent="0.25">
      <c r="B50" s="60" t="s">
        <v>135</v>
      </c>
      <c r="C50" s="205" t="s">
        <v>310</v>
      </c>
      <c r="D50" s="61"/>
      <c r="E50" s="205" t="s">
        <v>311</v>
      </c>
      <c r="F50" s="61"/>
    </row>
    <row r="51" spans="2:6" x14ac:dyDescent="0.25">
      <c r="B51" s="62" t="s">
        <v>158</v>
      </c>
      <c r="C51" s="26"/>
      <c r="D51" s="26"/>
      <c r="E51" s="26"/>
      <c r="F51" s="26"/>
    </row>
    <row r="52" spans="2:6" ht="15.75" thickBot="1" x14ac:dyDescent="0.3">
      <c r="B52" s="2" t="s">
        <v>159</v>
      </c>
      <c r="C52" s="129">
        <f>+C6</f>
        <v>12621</v>
      </c>
      <c r="D52" s="156">
        <f>+C52/C53</f>
        <v>1.2411249877077393</v>
      </c>
      <c r="E52" s="129">
        <f>+D6</f>
        <v>25800</v>
      </c>
      <c r="F52" s="156">
        <f>+E52/E53</f>
        <v>1.4796123186327923</v>
      </c>
    </row>
    <row r="53" spans="2:6" x14ac:dyDescent="0.25">
      <c r="B53" s="2" t="s">
        <v>160</v>
      </c>
      <c r="C53" s="117">
        <f>+C12</f>
        <v>10169</v>
      </c>
      <c r="D53" s="40"/>
      <c r="E53" s="117">
        <f>+D12</f>
        <v>17437</v>
      </c>
      <c r="F53" s="40"/>
    </row>
    <row r="54" spans="2:6" x14ac:dyDescent="0.25">
      <c r="B54" s="62" t="s">
        <v>161</v>
      </c>
      <c r="C54" s="26"/>
      <c r="D54" s="26"/>
      <c r="E54" s="26"/>
      <c r="F54" s="26"/>
    </row>
    <row r="55" spans="2:6" ht="15.75" thickBot="1" x14ac:dyDescent="0.3">
      <c r="B55" s="2" t="s">
        <v>52</v>
      </c>
      <c r="C55" s="129">
        <f>+C13</f>
        <v>73855</v>
      </c>
      <c r="D55" s="156">
        <f>+C55/C56</f>
        <v>0.92182780398911601</v>
      </c>
      <c r="E55" s="129">
        <f>+D13</f>
        <v>74794</v>
      </c>
      <c r="F55" s="156">
        <f>+E55/E56</f>
        <v>1.1619387913624359</v>
      </c>
    </row>
    <row r="56" spans="2:6" x14ac:dyDescent="0.25">
      <c r="B56" s="2" t="s">
        <v>162</v>
      </c>
      <c r="C56" s="117">
        <f>+C8</f>
        <v>80118</v>
      </c>
      <c r="D56" s="40"/>
      <c r="E56" s="117">
        <f>+D8</f>
        <v>64370</v>
      </c>
      <c r="F56" s="40"/>
    </row>
    <row r="57" spans="2:6" x14ac:dyDescent="0.25">
      <c r="B57" s="39" t="s">
        <v>163</v>
      </c>
      <c r="C57" s="26"/>
      <c r="D57" s="26"/>
      <c r="E57" s="26"/>
      <c r="F57" s="26"/>
    </row>
    <row r="58" spans="2:6" ht="15.75" thickBot="1" x14ac:dyDescent="0.3">
      <c r="B58" s="2" t="s">
        <v>162</v>
      </c>
      <c r="C58" s="129">
        <f>+C56</f>
        <v>80118</v>
      </c>
      <c r="D58" s="156">
        <f>+C58/C59</f>
        <v>1.0848012998442895</v>
      </c>
      <c r="E58" s="129">
        <f>+E56</f>
        <v>64370</v>
      </c>
      <c r="F58" s="156">
        <f>+E58/E59</f>
        <v>0.86063053186084448</v>
      </c>
    </row>
    <row r="59" spans="2:6" x14ac:dyDescent="0.25">
      <c r="B59" s="2" t="s">
        <v>52</v>
      </c>
      <c r="C59" s="117">
        <f>+C55</f>
        <v>73855</v>
      </c>
      <c r="D59" s="40"/>
      <c r="E59" s="117">
        <f>+E55</f>
        <v>74794</v>
      </c>
      <c r="F59" s="40"/>
    </row>
    <row r="60" spans="2:6" x14ac:dyDescent="0.25">
      <c r="B60" s="62" t="s">
        <v>164</v>
      </c>
      <c r="C60" s="26"/>
      <c r="D60" s="26"/>
      <c r="E60" s="26"/>
      <c r="F60" s="26"/>
    </row>
    <row r="61" spans="2:6" ht="15.75" thickBot="1" x14ac:dyDescent="0.3">
      <c r="B61" s="2" t="s">
        <v>165</v>
      </c>
      <c r="C61" s="129">
        <f>+C5</f>
        <v>146764</v>
      </c>
      <c r="D61" s="156">
        <f>+C61/C62</f>
        <v>0.92081438027417883</v>
      </c>
      <c r="E61" s="129">
        <f>+D5</f>
        <v>117169</v>
      </c>
      <c r="F61" s="156">
        <f>+E61/E62</f>
        <v>0.81954129916275553</v>
      </c>
    </row>
    <row r="62" spans="2:6" x14ac:dyDescent="0.25">
      <c r="B62" s="2" t="s">
        <v>35</v>
      </c>
      <c r="C62" s="117">
        <f>+C7</f>
        <v>159385</v>
      </c>
      <c r="D62" s="40"/>
      <c r="E62" s="117">
        <f>+D7</f>
        <v>142969</v>
      </c>
      <c r="F62" s="40"/>
    </row>
  </sheetData>
  <pageMargins left="0.7" right="0.7" top="0.75" bottom="0.75" header="0.3" footer="0.3"/>
  <pageSetup orientation="portrait" horizontalDpi="300" verticalDpi="300" r:id="rId1"/>
  <ignoredErrors>
    <ignoredError sqref="D5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H52"/>
  <sheetViews>
    <sheetView showGridLines="0" workbookViewId="0"/>
  </sheetViews>
  <sheetFormatPr baseColWidth="10" defaultRowHeight="15" x14ac:dyDescent="0.25"/>
  <cols>
    <col min="1" max="1" width="3.7109375" customWidth="1"/>
    <col min="2" max="2" width="68.28515625" bestFit="1" customWidth="1"/>
  </cols>
  <sheetData>
    <row r="2" spans="2:7" x14ac:dyDescent="0.25">
      <c r="B2" s="34" t="s">
        <v>166</v>
      </c>
    </row>
    <row r="4" spans="2:7" x14ac:dyDescent="0.25">
      <c r="B4" s="226" t="s">
        <v>313</v>
      </c>
      <c r="C4" s="226"/>
      <c r="D4" s="226"/>
    </row>
    <row r="5" spans="2:7" x14ac:dyDescent="0.25">
      <c r="B5" s="63"/>
      <c r="C5" s="64">
        <v>2020</v>
      </c>
      <c r="D5" s="64">
        <v>2019</v>
      </c>
    </row>
    <row r="6" spans="2:7" x14ac:dyDescent="0.25">
      <c r="B6" s="175" t="s">
        <v>98</v>
      </c>
      <c r="C6" s="212">
        <f>+IS!C24</f>
        <v>5285</v>
      </c>
      <c r="D6" s="212">
        <f>+IS!D24</f>
        <v>-341</v>
      </c>
    </row>
    <row r="7" spans="2:7" x14ac:dyDescent="0.25">
      <c r="B7" s="177" t="s">
        <v>167</v>
      </c>
      <c r="C7" s="211">
        <f>-IS!C17</f>
        <v>-680</v>
      </c>
      <c r="D7" s="211">
        <f>-IS!D17</f>
        <v>-265</v>
      </c>
    </row>
    <row r="8" spans="2:7" x14ac:dyDescent="0.25">
      <c r="B8" s="175" t="s">
        <v>168</v>
      </c>
      <c r="C8" s="212">
        <v>1917</v>
      </c>
      <c r="D8" s="212">
        <v>2037</v>
      </c>
    </row>
    <row r="9" spans="2:7" x14ac:dyDescent="0.25">
      <c r="B9" s="177" t="s">
        <v>169</v>
      </c>
      <c r="C9" s="160">
        <f>-IS!C23</f>
        <v>1640</v>
      </c>
      <c r="D9" s="160">
        <f>-IS!D23</f>
        <v>1622</v>
      </c>
    </row>
    <row r="10" spans="2:7" x14ac:dyDescent="0.25">
      <c r="B10" s="175" t="s">
        <v>170</v>
      </c>
      <c r="C10" s="213">
        <v>117</v>
      </c>
      <c r="D10" s="213">
        <v>185</v>
      </c>
    </row>
    <row r="11" spans="2:7" x14ac:dyDescent="0.25">
      <c r="B11" s="173" t="s">
        <v>245</v>
      </c>
      <c r="C11" s="174">
        <f>+SUM(C6:C10)</f>
        <v>8279</v>
      </c>
      <c r="D11" s="174">
        <f>+SUM(D6:D10)</f>
        <v>3238</v>
      </c>
    </row>
    <row r="12" spans="2:7" x14ac:dyDescent="0.25">
      <c r="B12" s="175" t="s">
        <v>314</v>
      </c>
      <c r="C12" s="212">
        <v>4687</v>
      </c>
      <c r="D12" s="212">
        <v>-2816</v>
      </c>
      <c r="G12" s="210"/>
    </row>
    <row r="13" spans="2:7" x14ac:dyDescent="0.25">
      <c r="B13" s="177" t="s">
        <v>171</v>
      </c>
      <c r="C13" s="211">
        <f>-IS!C15</f>
        <v>61</v>
      </c>
      <c r="D13" s="211">
        <f>-IS!D15</f>
        <v>-375</v>
      </c>
    </row>
    <row r="14" spans="2:7" x14ac:dyDescent="0.25">
      <c r="B14" s="175" t="s">
        <v>172</v>
      </c>
      <c r="C14" s="212">
        <v>114</v>
      </c>
      <c r="D14" s="212">
        <v>4434</v>
      </c>
    </row>
    <row r="15" spans="2:7" x14ac:dyDescent="0.25">
      <c r="B15" s="177" t="s">
        <v>295</v>
      </c>
      <c r="C15" s="184">
        <v>273</v>
      </c>
      <c r="D15" s="184">
        <v>23</v>
      </c>
    </row>
    <row r="16" spans="2:7" x14ac:dyDescent="0.25">
      <c r="B16" s="175" t="s">
        <v>174</v>
      </c>
      <c r="C16" s="212">
        <v>-3572</v>
      </c>
      <c r="D16" s="212">
        <v>281</v>
      </c>
    </row>
    <row r="17" spans="2:8" x14ac:dyDescent="0.25">
      <c r="B17" s="177" t="s">
        <v>175</v>
      </c>
      <c r="C17" s="184">
        <v>255</v>
      </c>
      <c r="D17" s="184">
        <v>160</v>
      </c>
    </row>
    <row r="18" spans="2:8" x14ac:dyDescent="0.25">
      <c r="B18" s="175" t="s">
        <v>176</v>
      </c>
      <c r="C18" s="213">
        <v>33</v>
      </c>
      <c r="D18" s="213">
        <v>-86</v>
      </c>
    </row>
    <row r="19" spans="2:8" x14ac:dyDescent="0.25">
      <c r="B19" s="177" t="s">
        <v>315</v>
      </c>
      <c r="C19" s="184" t="s">
        <v>6</v>
      </c>
      <c r="D19" s="184">
        <v>-345</v>
      </c>
    </row>
    <row r="20" spans="2:8" x14ac:dyDescent="0.25">
      <c r="B20" s="175" t="s">
        <v>64</v>
      </c>
      <c r="C20" s="212">
        <f>-IS!C20</f>
        <v>-1247</v>
      </c>
      <c r="D20" s="176">
        <f>-IS!D20</f>
        <v>143</v>
      </c>
    </row>
    <row r="21" spans="2:8" x14ac:dyDescent="0.25">
      <c r="B21" s="173" t="s">
        <v>246</v>
      </c>
      <c r="C21" s="174">
        <f>+SUM(C11:C20)</f>
        <v>8883</v>
      </c>
      <c r="D21" s="174">
        <f>+SUM(D11:D20)</f>
        <v>4657</v>
      </c>
    </row>
    <row r="22" spans="2:8" x14ac:dyDescent="0.25">
      <c r="B22" s="214" t="s">
        <v>247</v>
      </c>
      <c r="C22" s="241">
        <f>+C21/(IS!C6)</f>
        <v>2.8710407239819005</v>
      </c>
      <c r="D22" s="241">
        <f>+D21/(IS!D6)</f>
        <v>0.68344584678602871</v>
      </c>
      <c r="H22" s="172"/>
    </row>
    <row r="23" spans="2:8" x14ac:dyDescent="0.25">
      <c r="B23" s="65" t="s">
        <v>177</v>
      </c>
    </row>
    <row r="25" spans="2:8" x14ac:dyDescent="0.25">
      <c r="B25" s="34" t="s">
        <v>178</v>
      </c>
    </row>
    <row r="27" spans="2:8" x14ac:dyDescent="0.25">
      <c r="B27" s="226" t="s">
        <v>313</v>
      </c>
      <c r="C27" s="226"/>
      <c r="D27" s="226"/>
    </row>
    <row r="28" spans="2:8" x14ac:dyDescent="0.25">
      <c r="B28" s="63"/>
      <c r="C28" s="64">
        <v>2020</v>
      </c>
      <c r="D28" s="64">
        <v>2019</v>
      </c>
    </row>
    <row r="29" spans="2:8" x14ac:dyDescent="0.25">
      <c r="B29" s="177" t="s">
        <v>56</v>
      </c>
      <c r="C29" s="160">
        <f>+IS!C9</f>
        <v>2529</v>
      </c>
      <c r="D29" s="160">
        <f>+IS!D9</f>
        <v>6156</v>
      </c>
    </row>
    <row r="30" spans="2:8" x14ac:dyDescent="0.25">
      <c r="B30" s="175" t="s">
        <v>180</v>
      </c>
      <c r="C30" s="176">
        <f>+IS!C12</f>
        <v>-667</v>
      </c>
      <c r="D30" s="176">
        <f>+IS!D12</f>
        <v>-488</v>
      </c>
    </row>
    <row r="31" spans="2:8" x14ac:dyDescent="0.25">
      <c r="B31" s="177" t="s">
        <v>170</v>
      </c>
      <c r="C31" s="184">
        <f>+C10</f>
        <v>117</v>
      </c>
      <c r="D31" s="184">
        <f>+D10</f>
        <v>185</v>
      </c>
    </row>
    <row r="32" spans="2:8" x14ac:dyDescent="0.25">
      <c r="B32" s="175" t="s">
        <v>315</v>
      </c>
      <c r="C32" s="213" t="str">
        <f>+C19</f>
        <v>-</v>
      </c>
      <c r="D32" s="213">
        <f>+D19</f>
        <v>-345</v>
      </c>
    </row>
    <row r="33" spans="2:4" x14ac:dyDescent="0.25">
      <c r="B33" s="177" t="s">
        <v>316</v>
      </c>
      <c r="C33" s="160">
        <f>+'Consolidated Results'!F7</f>
        <v>7915</v>
      </c>
      <c r="D33" s="160"/>
    </row>
    <row r="34" spans="2:4" x14ac:dyDescent="0.25">
      <c r="B34" s="214" t="s">
        <v>181</v>
      </c>
      <c r="C34" s="215">
        <f>+SUM(C29:C33)</f>
        <v>9894</v>
      </c>
      <c r="D34" s="215">
        <f>+SUM(D29:D33)</f>
        <v>5508</v>
      </c>
    </row>
    <row r="36" spans="2:4" x14ac:dyDescent="0.25">
      <c r="B36" s="34" t="s">
        <v>179</v>
      </c>
    </row>
    <row r="38" spans="2:4" x14ac:dyDescent="0.25">
      <c r="B38" s="226" t="s">
        <v>313</v>
      </c>
      <c r="C38" s="226"/>
      <c r="D38" s="226"/>
    </row>
    <row r="39" spans="2:4" x14ac:dyDescent="0.25">
      <c r="B39" s="63"/>
      <c r="C39" s="64">
        <v>2020</v>
      </c>
      <c r="D39" s="64">
        <v>2019</v>
      </c>
    </row>
    <row r="40" spans="2:4" x14ac:dyDescent="0.25">
      <c r="B40" s="16" t="s">
        <v>182</v>
      </c>
      <c r="C40" s="3">
        <f>+IS!C24</f>
        <v>5285</v>
      </c>
      <c r="D40" s="3">
        <f>+IS!D24</f>
        <v>-341</v>
      </c>
    </row>
    <row r="41" spans="2:4" x14ac:dyDescent="0.25">
      <c r="B41" s="66" t="s">
        <v>248</v>
      </c>
      <c r="C41" s="120">
        <f>+C12</f>
        <v>4687</v>
      </c>
      <c r="D41" s="120">
        <f>-IS!D10</f>
        <v>-2816</v>
      </c>
    </row>
    <row r="42" spans="2:4" x14ac:dyDescent="0.25">
      <c r="B42" s="16" t="s">
        <v>170</v>
      </c>
      <c r="C42" s="3">
        <f>+C10</f>
        <v>117</v>
      </c>
      <c r="D42" s="3">
        <f>+D10</f>
        <v>185</v>
      </c>
    </row>
    <row r="43" spans="2:4" x14ac:dyDescent="0.25">
      <c r="B43" s="66" t="s">
        <v>183</v>
      </c>
      <c r="C43" s="120">
        <f t="shared" ref="C43:D45" si="0">+C14</f>
        <v>114</v>
      </c>
      <c r="D43" s="120">
        <f t="shared" si="0"/>
        <v>4434</v>
      </c>
    </row>
    <row r="44" spans="2:4" x14ac:dyDescent="0.25">
      <c r="B44" s="16" t="s">
        <v>173</v>
      </c>
      <c r="C44" s="3">
        <f t="shared" si="0"/>
        <v>273</v>
      </c>
      <c r="D44" s="3">
        <f t="shared" si="0"/>
        <v>23</v>
      </c>
    </row>
    <row r="45" spans="2:4" x14ac:dyDescent="0.25">
      <c r="B45" s="66" t="s">
        <v>184</v>
      </c>
      <c r="C45" s="120">
        <f t="shared" si="0"/>
        <v>-3572</v>
      </c>
      <c r="D45" s="120">
        <f t="shared" si="0"/>
        <v>281</v>
      </c>
    </row>
    <row r="46" spans="2:4" x14ac:dyDescent="0.25">
      <c r="B46" s="175" t="s">
        <v>175</v>
      </c>
      <c r="C46" s="212">
        <f>+C17</f>
        <v>255</v>
      </c>
      <c r="D46" s="212">
        <f>+D17</f>
        <v>160</v>
      </c>
    </row>
    <row r="47" spans="2:4" x14ac:dyDescent="0.25">
      <c r="B47" s="177" t="s">
        <v>185</v>
      </c>
      <c r="C47" s="160">
        <v>1632</v>
      </c>
      <c r="D47" s="160">
        <v>1629</v>
      </c>
    </row>
    <row r="48" spans="2:4" x14ac:dyDescent="0.25">
      <c r="B48" s="175" t="s">
        <v>38</v>
      </c>
      <c r="C48" s="212">
        <f>-IS!C35</f>
        <v>-524</v>
      </c>
      <c r="D48" s="212">
        <f>-IS!D35</f>
        <v>-178</v>
      </c>
    </row>
    <row r="49" spans="2:4" x14ac:dyDescent="0.25">
      <c r="B49" s="177" t="s">
        <v>266</v>
      </c>
      <c r="C49" s="160">
        <v>496</v>
      </c>
      <c r="D49" s="160">
        <v>199</v>
      </c>
    </row>
    <row r="50" spans="2:4" x14ac:dyDescent="0.25">
      <c r="B50" s="175" t="s">
        <v>60</v>
      </c>
      <c r="C50" s="212">
        <f>-IS!C15</f>
        <v>61</v>
      </c>
      <c r="D50" s="212">
        <f>-IS!D15</f>
        <v>-375</v>
      </c>
    </row>
    <row r="51" spans="2:4" x14ac:dyDescent="0.25">
      <c r="B51" s="177" t="s">
        <v>64</v>
      </c>
      <c r="C51" s="160">
        <f>-IS!C20</f>
        <v>-1247</v>
      </c>
      <c r="D51" s="160">
        <f>-IS!D20</f>
        <v>143</v>
      </c>
    </row>
    <row r="52" spans="2:4" x14ac:dyDescent="0.25">
      <c r="B52" s="214" t="s">
        <v>186</v>
      </c>
      <c r="C52" s="215">
        <f>+SUM(C40:C51)</f>
        <v>7577</v>
      </c>
      <c r="D52" s="215">
        <f>+SUM(D40:D51)</f>
        <v>3344</v>
      </c>
    </row>
  </sheetData>
  <mergeCells count="3">
    <mergeCell ref="B4:D4"/>
    <mergeCell ref="B27:D27"/>
    <mergeCell ref="B38:D38"/>
  </mergeCells>
  <pageMargins left="0.7" right="0.7" top="0.75" bottom="0.75" header="0.3" footer="0.3"/>
  <pageSetup orientation="portrait" r:id="rId1"/>
  <ignoredErrors>
    <ignoredError sqref="C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DB14-99A5-4811-BC4C-CC5EF39CCCA7}">
  <dimension ref="B2:X42"/>
  <sheetViews>
    <sheetView showGridLines="0" zoomScale="90" zoomScaleNormal="90" workbookViewId="0">
      <pane xSplit="2" ySplit="3" topLeftCell="C4" activePane="bottomRight" state="frozen"/>
      <selection activeCell="B2" sqref="B2:B3"/>
      <selection pane="topRight" activeCell="B2" sqref="B2:B3"/>
      <selection pane="bottomLeft" activeCell="B2" sqref="B2:B3"/>
      <selection pane="bottomRight"/>
    </sheetView>
  </sheetViews>
  <sheetFormatPr baseColWidth="10" defaultColWidth="11.42578125" defaultRowHeight="12" customHeight="1" x14ac:dyDescent="0.2"/>
  <cols>
    <col min="1" max="1" width="3.7109375" style="69" customWidth="1"/>
    <col min="2" max="2" width="27.7109375" style="69" customWidth="1"/>
    <col min="3" max="20" width="9.7109375" style="69" customWidth="1"/>
    <col min="21" max="16384" width="11.42578125" style="69"/>
  </cols>
  <sheetData>
    <row r="2" spans="2:24" ht="12" customHeight="1" x14ac:dyDescent="0.2">
      <c r="B2" s="216" t="s">
        <v>227</v>
      </c>
      <c r="C2" s="85" t="s">
        <v>215</v>
      </c>
      <c r="D2" s="85" t="s">
        <v>216</v>
      </c>
      <c r="E2" s="85" t="s">
        <v>217</v>
      </c>
      <c r="F2" s="85" t="s">
        <v>218</v>
      </c>
      <c r="G2" s="85" t="s">
        <v>219</v>
      </c>
      <c r="H2" s="85" t="s">
        <v>220</v>
      </c>
      <c r="I2" s="85" t="s">
        <v>221</v>
      </c>
      <c r="J2" s="85" t="s">
        <v>222</v>
      </c>
      <c r="K2" s="85" t="s">
        <v>223</v>
      </c>
      <c r="L2" s="85" t="s">
        <v>93</v>
      </c>
      <c r="M2" s="85" t="s">
        <v>224</v>
      </c>
      <c r="N2" s="85" t="s">
        <v>225</v>
      </c>
      <c r="O2" s="85" t="s">
        <v>226</v>
      </c>
      <c r="P2" s="85" t="s">
        <v>92</v>
      </c>
      <c r="Q2" s="88" t="s">
        <v>239</v>
      </c>
      <c r="R2" s="148" t="s">
        <v>252</v>
      </c>
      <c r="S2" s="178" t="s">
        <v>267</v>
      </c>
      <c r="T2" s="203" t="s">
        <v>296</v>
      </c>
    </row>
    <row r="3" spans="2:24" ht="12" customHeight="1" x14ac:dyDescent="0.2">
      <c r="B3" s="216"/>
      <c r="C3" s="87">
        <v>42614</v>
      </c>
      <c r="D3" s="87">
        <v>42705</v>
      </c>
      <c r="E3" s="87">
        <v>42795</v>
      </c>
      <c r="F3" s="87">
        <v>42887</v>
      </c>
      <c r="G3" s="87">
        <v>42979</v>
      </c>
      <c r="H3" s="87">
        <v>43070</v>
      </c>
      <c r="I3" s="87">
        <v>43160</v>
      </c>
      <c r="J3" s="87">
        <v>43252</v>
      </c>
      <c r="K3" s="87">
        <v>43344</v>
      </c>
      <c r="L3" s="87">
        <v>43435</v>
      </c>
      <c r="M3" s="87">
        <v>43525</v>
      </c>
      <c r="N3" s="87">
        <v>43617</v>
      </c>
      <c r="O3" s="87">
        <v>43709</v>
      </c>
      <c r="P3" s="87">
        <v>43800</v>
      </c>
      <c r="Q3" s="87">
        <v>43891</v>
      </c>
      <c r="R3" s="87">
        <v>43983</v>
      </c>
      <c r="S3" s="87">
        <v>44075</v>
      </c>
      <c r="T3" s="87">
        <v>44166</v>
      </c>
    </row>
    <row r="4" spans="2:24" ht="12" customHeight="1" x14ac:dyDescent="0.2">
      <c r="B4" s="68" t="s">
        <v>228</v>
      </c>
      <c r="C4" s="73">
        <v>19885</v>
      </c>
      <c r="D4" s="73">
        <v>19885</v>
      </c>
      <c r="E4" s="91">
        <v>19885</v>
      </c>
      <c r="F4" s="73">
        <v>19885</v>
      </c>
      <c r="G4" s="73">
        <v>19885</v>
      </c>
      <c r="H4" s="75">
        <v>19885</v>
      </c>
      <c r="I4" s="75">
        <v>19885</v>
      </c>
      <c r="J4" s="75">
        <v>19885</v>
      </c>
      <c r="K4" s="75">
        <v>19885</v>
      </c>
      <c r="L4" s="73">
        <v>19885</v>
      </c>
      <c r="M4" s="73">
        <v>19885</v>
      </c>
      <c r="N4" s="91">
        <v>19885</v>
      </c>
      <c r="O4" s="91">
        <v>19885</v>
      </c>
      <c r="P4" s="91">
        <v>19885</v>
      </c>
      <c r="Q4" s="91">
        <v>19885</v>
      </c>
      <c r="R4" s="91">
        <v>19885</v>
      </c>
      <c r="S4" s="91">
        <v>19885</v>
      </c>
      <c r="T4" s="91">
        <v>19885</v>
      </c>
    </row>
    <row r="5" spans="2:24" ht="12" customHeight="1" x14ac:dyDescent="0.2">
      <c r="B5" s="68" t="s">
        <v>229</v>
      </c>
      <c r="C5" s="73">
        <v>14873</v>
      </c>
      <c r="D5" s="73">
        <v>14873</v>
      </c>
      <c r="E5" s="91">
        <v>14873</v>
      </c>
      <c r="F5" s="73">
        <v>14873</v>
      </c>
      <c r="G5" s="73">
        <v>14873</v>
      </c>
      <c r="H5" s="75">
        <v>14873</v>
      </c>
      <c r="I5" s="75">
        <v>14873</v>
      </c>
      <c r="J5" s="75">
        <v>14873</v>
      </c>
      <c r="K5" s="75">
        <v>14873</v>
      </c>
      <c r="L5" s="73">
        <v>14873</v>
      </c>
      <c r="M5" s="73">
        <v>14865</v>
      </c>
      <c r="N5" s="91">
        <v>14865</v>
      </c>
      <c r="O5" s="91">
        <v>14865</v>
      </c>
      <c r="P5" s="91">
        <v>14865</v>
      </c>
      <c r="Q5" s="91">
        <v>14865</v>
      </c>
      <c r="R5" s="91">
        <v>14865</v>
      </c>
      <c r="S5" s="91">
        <v>7383</v>
      </c>
      <c r="T5" s="74">
        <v>0</v>
      </c>
    </row>
    <row r="6" spans="2:24" ht="12" customHeight="1" x14ac:dyDescent="0.2">
      <c r="B6" s="68" t="s">
        <v>230</v>
      </c>
      <c r="C6" s="73">
        <v>6569</v>
      </c>
      <c r="D6" s="73">
        <v>4774</v>
      </c>
      <c r="E6" s="91">
        <v>4774</v>
      </c>
      <c r="F6" s="73">
        <v>3876</v>
      </c>
      <c r="G6" s="73">
        <v>3876</v>
      </c>
      <c r="H6" s="75">
        <v>3876</v>
      </c>
      <c r="I6" s="75">
        <v>3876</v>
      </c>
      <c r="J6" s="75">
        <v>2979</v>
      </c>
      <c r="K6" s="75">
        <v>2979</v>
      </c>
      <c r="L6" s="73">
        <v>2979</v>
      </c>
      <c r="M6" s="73">
        <v>2979</v>
      </c>
      <c r="N6" s="91">
        <v>2979</v>
      </c>
      <c r="O6" s="91">
        <v>2979</v>
      </c>
      <c r="P6" s="91">
        <v>2979</v>
      </c>
      <c r="Q6" s="91">
        <v>2979</v>
      </c>
      <c r="R6" s="91">
        <v>2979</v>
      </c>
      <c r="S6" s="91">
        <v>2979</v>
      </c>
      <c r="T6" s="91">
        <v>2979</v>
      </c>
    </row>
    <row r="7" spans="2:24" ht="12" customHeight="1" x14ac:dyDescent="0.2">
      <c r="B7" s="68" t="s">
        <v>231</v>
      </c>
      <c r="C7" s="73">
        <v>15014</v>
      </c>
      <c r="D7" s="73">
        <v>15014</v>
      </c>
      <c r="E7" s="91">
        <v>15014</v>
      </c>
      <c r="F7" s="73">
        <v>15014</v>
      </c>
      <c r="G7" s="73">
        <v>15014</v>
      </c>
      <c r="H7" s="75">
        <v>15014</v>
      </c>
      <c r="I7" s="75">
        <v>15014</v>
      </c>
      <c r="J7" s="75">
        <v>15014</v>
      </c>
      <c r="K7" s="75">
        <v>15014</v>
      </c>
      <c r="L7" s="73">
        <v>15014</v>
      </c>
      <c r="M7" s="73">
        <v>15014</v>
      </c>
      <c r="N7" s="91">
        <v>15014</v>
      </c>
      <c r="O7" s="91">
        <v>15014</v>
      </c>
      <c r="P7" s="91">
        <v>15014</v>
      </c>
      <c r="Q7" s="91">
        <v>15014</v>
      </c>
      <c r="R7" s="91">
        <v>15014</v>
      </c>
      <c r="S7" s="74">
        <v>0</v>
      </c>
      <c r="T7" s="74">
        <v>0</v>
      </c>
    </row>
    <row r="8" spans="2:24" ht="12" customHeight="1" x14ac:dyDescent="0.2">
      <c r="B8" s="68" t="s">
        <v>232</v>
      </c>
      <c r="C8" s="73">
        <v>11465</v>
      </c>
      <c r="D8" s="73">
        <v>11465</v>
      </c>
      <c r="E8" s="91">
        <v>11465</v>
      </c>
      <c r="F8" s="73">
        <v>11465</v>
      </c>
      <c r="G8" s="73">
        <v>11465</v>
      </c>
      <c r="H8" s="75">
        <v>11465</v>
      </c>
      <c r="I8" s="75">
        <v>11465</v>
      </c>
      <c r="J8" s="75">
        <v>11465</v>
      </c>
      <c r="K8" s="75">
        <v>11465</v>
      </c>
      <c r="L8" s="73">
        <v>11465</v>
      </c>
      <c r="M8" s="73">
        <v>11465</v>
      </c>
      <c r="N8" s="91">
        <v>11465</v>
      </c>
      <c r="O8" s="91">
        <v>11465</v>
      </c>
      <c r="P8" s="91">
        <v>11465</v>
      </c>
      <c r="Q8" s="91">
        <v>11465</v>
      </c>
      <c r="R8" s="91">
        <v>11465</v>
      </c>
      <c r="S8" s="91">
        <v>11465</v>
      </c>
      <c r="T8" s="91">
        <v>11465</v>
      </c>
    </row>
    <row r="9" spans="2:24" ht="12" customHeight="1" x14ac:dyDescent="0.2">
      <c r="B9" s="68" t="s">
        <v>233</v>
      </c>
      <c r="C9" s="73">
        <v>11242</v>
      </c>
      <c r="D9" s="73">
        <v>11242</v>
      </c>
      <c r="E9" s="91">
        <v>11242</v>
      </c>
      <c r="F9" s="73">
        <v>11242</v>
      </c>
      <c r="G9" s="73">
        <v>11242</v>
      </c>
      <c r="H9" s="75">
        <v>11242</v>
      </c>
      <c r="I9" s="75">
        <v>11242</v>
      </c>
      <c r="J9" s="75">
        <v>11242</v>
      </c>
      <c r="K9" s="75">
        <v>11242</v>
      </c>
      <c r="L9" s="73">
        <v>11242</v>
      </c>
      <c r="M9" s="73">
        <v>11242</v>
      </c>
      <c r="N9" s="91">
        <v>11242</v>
      </c>
      <c r="O9" s="91">
        <v>11242</v>
      </c>
      <c r="P9" s="91">
        <v>11242</v>
      </c>
      <c r="Q9" s="91">
        <v>11242</v>
      </c>
      <c r="R9" s="91">
        <v>11242</v>
      </c>
      <c r="S9" s="91">
        <v>11242</v>
      </c>
      <c r="T9" s="91">
        <v>11242</v>
      </c>
    </row>
    <row r="10" spans="2:24" ht="12" customHeight="1" x14ac:dyDescent="0.2">
      <c r="B10" s="68" t="s">
        <v>234</v>
      </c>
      <c r="C10" s="73">
        <v>0</v>
      </c>
      <c r="D10" s="73">
        <v>0</v>
      </c>
      <c r="E10" s="73">
        <v>0</v>
      </c>
      <c r="F10" s="75">
        <f t="shared" ref="F10:H10" si="0">+G10</f>
        <v>7755</v>
      </c>
      <c r="G10" s="75">
        <f t="shared" si="0"/>
        <v>7755</v>
      </c>
      <c r="H10" s="75">
        <f t="shared" si="0"/>
        <v>7755</v>
      </c>
      <c r="I10" s="75">
        <f>+J10</f>
        <v>7755</v>
      </c>
      <c r="J10" s="75">
        <v>7755</v>
      </c>
      <c r="K10" s="75">
        <v>7755</v>
      </c>
      <c r="L10" s="73">
        <v>7755</v>
      </c>
      <c r="M10" s="73">
        <v>7755</v>
      </c>
      <c r="N10" s="91">
        <v>7755</v>
      </c>
      <c r="O10" s="91">
        <v>8017</v>
      </c>
      <c r="P10" s="91">
        <v>8017</v>
      </c>
      <c r="Q10" s="91">
        <v>8017</v>
      </c>
      <c r="R10" s="91">
        <v>8017</v>
      </c>
      <c r="S10" s="91">
        <v>8017</v>
      </c>
      <c r="T10" s="91">
        <v>8017</v>
      </c>
    </row>
    <row r="11" spans="2:24" ht="12" customHeight="1" x14ac:dyDescent="0.2">
      <c r="B11" s="68" t="s">
        <v>235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32173</v>
      </c>
      <c r="N11" s="91">
        <v>32173</v>
      </c>
      <c r="O11" s="91">
        <v>32173</v>
      </c>
      <c r="P11" s="91">
        <v>32173</v>
      </c>
      <c r="Q11" s="91">
        <v>32173</v>
      </c>
      <c r="R11" s="91">
        <v>32173</v>
      </c>
      <c r="S11" s="91">
        <v>32173</v>
      </c>
      <c r="T11" s="91">
        <v>32173</v>
      </c>
    </row>
    <row r="12" spans="2:24" ht="12" customHeight="1" x14ac:dyDescent="0.2">
      <c r="B12" s="68" t="s">
        <v>312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1">
        <v>28714</v>
      </c>
    </row>
    <row r="13" spans="2:24" ht="12" customHeight="1" x14ac:dyDescent="0.2">
      <c r="B13" s="77" t="s">
        <v>14</v>
      </c>
      <c r="C13" s="78">
        <f>+SUM(C4:C12)</f>
        <v>79048</v>
      </c>
      <c r="D13" s="78">
        <f>+SUM(D4:D12)</f>
        <v>77253</v>
      </c>
      <c r="E13" s="78">
        <f>+SUM(E4:E12)</f>
        <v>77253</v>
      </c>
      <c r="F13" s="78">
        <f>+SUM(F4:F12)</f>
        <v>84110</v>
      </c>
      <c r="G13" s="78">
        <f>+SUM(G4:G12)</f>
        <v>84110</v>
      </c>
      <c r="H13" s="78">
        <f>+SUM(H4:H12)</f>
        <v>84110</v>
      </c>
      <c r="I13" s="78">
        <f>+SUM(I4:I12)</f>
        <v>84110</v>
      </c>
      <c r="J13" s="78">
        <f>+SUM(J4:J12)</f>
        <v>83213</v>
      </c>
      <c r="K13" s="78">
        <f>+SUM(K4:K12)</f>
        <v>83213</v>
      </c>
      <c r="L13" s="78">
        <f>+SUM(L4:L12)</f>
        <v>83213</v>
      </c>
      <c r="M13" s="78">
        <f>+SUM(M4:M12)</f>
        <v>115378</v>
      </c>
      <c r="N13" s="78">
        <f>+SUM(N4:N12)</f>
        <v>115378</v>
      </c>
      <c r="O13" s="78">
        <f>+SUM(O4:O12)</f>
        <v>115640</v>
      </c>
      <c r="P13" s="78">
        <f>+SUM(P4:P12)</f>
        <v>115640</v>
      </c>
      <c r="Q13" s="78">
        <f>+SUM(Q4:Q12)</f>
        <v>115640</v>
      </c>
      <c r="R13" s="78">
        <f>+SUM(R4:R12)</f>
        <v>115640</v>
      </c>
      <c r="S13" s="78">
        <f>+SUM(S4:S12)</f>
        <v>93144</v>
      </c>
      <c r="T13" s="78">
        <f>+SUM(T4:T12)</f>
        <v>114475</v>
      </c>
    </row>
    <row r="15" spans="2:24" s="92" customFormat="1" ht="12" customHeight="1" x14ac:dyDescent="0.2">
      <c r="B15" s="216" t="s">
        <v>236</v>
      </c>
      <c r="C15" s="85" t="str">
        <f t="shared" ref="C15:T15" si="1">+C$2</f>
        <v>IQ 17</v>
      </c>
      <c r="D15" s="85" t="str">
        <f t="shared" si="1"/>
        <v>IIQ 17</v>
      </c>
      <c r="E15" s="85" t="str">
        <f t="shared" si="1"/>
        <v>IIIQ 17</v>
      </c>
      <c r="F15" s="85" t="str">
        <f t="shared" si="1"/>
        <v>IVQ 17</v>
      </c>
      <c r="G15" s="85" t="str">
        <f t="shared" si="1"/>
        <v>IQ 18</v>
      </c>
      <c r="H15" s="85" t="str">
        <f t="shared" si="1"/>
        <v>IIQ 18</v>
      </c>
      <c r="I15" s="85" t="str">
        <f t="shared" si="1"/>
        <v>IIIQ 18</v>
      </c>
      <c r="J15" s="85" t="str">
        <f t="shared" si="1"/>
        <v>IVQ 18</v>
      </c>
      <c r="K15" s="85" t="str">
        <f t="shared" si="1"/>
        <v>IQ 19</v>
      </c>
      <c r="L15" s="85" t="str">
        <f t="shared" si="1"/>
        <v>IIQ 19</v>
      </c>
      <c r="M15" s="85" t="str">
        <f t="shared" si="1"/>
        <v>IIIQ 19</v>
      </c>
      <c r="N15" s="85" t="str">
        <f t="shared" si="1"/>
        <v>IVQ 19</v>
      </c>
      <c r="O15" s="85" t="str">
        <f t="shared" si="1"/>
        <v>IQ 20</v>
      </c>
      <c r="P15" s="85" t="str">
        <f t="shared" si="1"/>
        <v>IIQ 20</v>
      </c>
      <c r="Q15" s="88" t="str">
        <f t="shared" si="1"/>
        <v>IIIQ 20</v>
      </c>
      <c r="R15" s="148" t="str">
        <f t="shared" si="1"/>
        <v>IVQ 20</v>
      </c>
      <c r="S15" s="178" t="str">
        <f t="shared" si="1"/>
        <v>IQ 21</v>
      </c>
      <c r="T15" s="203" t="str">
        <f t="shared" si="1"/>
        <v>IIQ 21</v>
      </c>
      <c r="X15" s="74">
        <v>0</v>
      </c>
    </row>
    <row r="16" spans="2:24" ht="12" customHeight="1" x14ac:dyDescent="0.2">
      <c r="B16" s="216"/>
      <c r="C16" s="87">
        <f t="shared" ref="C16:T16" si="2">+C$3</f>
        <v>42614</v>
      </c>
      <c r="D16" s="87">
        <f t="shared" si="2"/>
        <v>42705</v>
      </c>
      <c r="E16" s="87">
        <f t="shared" si="2"/>
        <v>42795</v>
      </c>
      <c r="F16" s="87">
        <f t="shared" si="2"/>
        <v>42887</v>
      </c>
      <c r="G16" s="87">
        <f t="shared" si="2"/>
        <v>42979</v>
      </c>
      <c r="H16" s="87">
        <f t="shared" si="2"/>
        <v>43070</v>
      </c>
      <c r="I16" s="87">
        <f t="shared" si="2"/>
        <v>43160</v>
      </c>
      <c r="J16" s="87">
        <f t="shared" si="2"/>
        <v>43252</v>
      </c>
      <c r="K16" s="87">
        <f t="shared" si="2"/>
        <v>43344</v>
      </c>
      <c r="L16" s="87">
        <f t="shared" si="2"/>
        <v>43435</v>
      </c>
      <c r="M16" s="87">
        <f t="shared" si="2"/>
        <v>43525</v>
      </c>
      <c r="N16" s="87">
        <f t="shared" si="2"/>
        <v>43617</v>
      </c>
      <c r="O16" s="87">
        <f t="shared" si="2"/>
        <v>43709</v>
      </c>
      <c r="P16" s="87">
        <f t="shared" si="2"/>
        <v>43800</v>
      </c>
      <c r="Q16" s="87">
        <f t="shared" si="2"/>
        <v>43891</v>
      </c>
      <c r="R16" s="87">
        <f t="shared" si="2"/>
        <v>43983</v>
      </c>
      <c r="S16" s="87">
        <f t="shared" si="2"/>
        <v>44075</v>
      </c>
      <c r="T16" s="87">
        <f t="shared" si="2"/>
        <v>44166</v>
      </c>
    </row>
    <row r="17" spans="2:20" ht="12" customHeight="1" x14ac:dyDescent="0.2">
      <c r="B17" s="68" t="s">
        <v>228</v>
      </c>
      <c r="C17" s="70">
        <v>27.782258613550351</v>
      </c>
      <c r="D17" s="70">
        <v>30.879067411063023</v>
      </c>
      <c r="E17" s="70">
        <v>30.941753033946618</v>
      </c>
      <c r="F17" s="70">
        <v>28.778292321774728</v>
      </c>
      <c r="G17" s="70">
        <v>28.951671602412247</v>
      </c>
      <c r="H17" s="70">
        <v>29.168353841525946</v>
      </c>
      <c r="I17" s="70">
        <v>29.328021312374577</v>
      </c>
      <c r="J17" s="93">
        <v>27.6</v>
      </c>
      <c r="K17" s="70">
        <v>29.709734187157363</v>
      </c>
      <c r="L17" s="70">
        <v>29.174393271376882</v>
      </c>
      <c r="M17" s="70">
        <v>29.2</v>
      </c>
      <c r="N17" s="70">
        <v>29.3</v>
      </c>
      <c r="O17" s="70">
        <v>29.34</v>
      </c>
      <c r="P17" s="70">
        <v>29.16</v>
      </c>
      <c r="Q17" s="70">
        <v>29.3</v>
      </c>
      <c r="R17" s="70">
        <v>27.930626503794198</v>
      </c>
      <c r="S17" s="70">
        <v>28.9</v>
      </c>
      <c r="T17" s="70">
        <v>28.7</v>
      </c>
    </row>
    <row r="18" spans="2:20" ht="12" customHeight="1" x14ac:dyDescent="0.2">
      <c r="B18" s="68" t="s">
        <v>229</v>
      </c>
      <c r="C18" s="70">
        <v>27.558276070732195</v>
      </c>
      <c r="D18" s="70">
        <v>27.670560075304238</v>
      </c>
      <c r="E18" s="70">
        <v>27.605273986418343</v>
      </c>
      <c r="F18" s="70">
        <v>25.886252941571978</v>
      </c>
      <c r="G18" s="70">
        <v>29.127697049757817</v>
      </c>
      <c r="H18" s="70">
        <v>28.995285242809992</v>
      </c>
      <c r="I18" s="70">
        <v>29.450023573785945</v>
      </c>
      <c r="J18" s="94">
        <v>21.7</v>
      </c>
      <c r="K18" s="70">
        <v>27.772346983707621</v>
      </c>
      <c r="L18" s="70">
        <v>29.808273775248676</v>
      </c>
      <c r="M18" s="70">
        <v>29.7</v>
      </c>
      <c r="N18" s="70">
        <v>29.6</v>
      </c>
      <c r="O18" s="70">
        <v>29.68</v>
      </c>
      <c r="P18" s="70">
        <v>29.77</v>
      </c>
      <c r="Q18" s="70">
        <v>29.5</v>
      </c>
      <c r="R18" s="70">
        <v>28.628743859676085</v>
      </c>
      <c r="S18" s="70">
        <v>28.6</v>
      </c>
      <c r="T18" s="74">
        <v>0</v>
      </c>
    </row>
    <row r="19" spans="2:20" ht="12" customHeight="1" x14ac:dyDescent="0.2">
      <c r="B19" s="68" t="s">
        <v>230</v>
      </c>
      <c r="C19" s="70">
        <v>25.355446162573692</v>
      </c>
      <c r="D19" s="70">
        <v>24.89827026969175</v>
      </c>
      <c r="E19" s="70">
        <v>24.898270269691757</v>
      </c>
      <c r="F19" s="70">
        <v>23.875897887482918</v>
      </c>
      <c r="G19" s="70">
        <v>23.875897887482903</v>
      </c>
      <c r="H19" s="70">
        <v>23.875897887482914</v>
      </c>
      <c r="I19" s="70">
        <v>23.8758978874829</v>
      </c>
      <c r="J19" s="94">
        <v>22.2</v>
      </c>
      <c r="K19" s="70">
        <v>23.449980994235627</v>
      </c>
      <c r="L19" s="70">
        <v>23.449980994235631</v>
      </c>
      <c r="M19" s="70">
        <v>24.5</v>
      </c>
      <c r="N19" s="70">
        <v>24.5</v>
      </c>
      <c r="O19" s="70">
        <v>24.5</v>
      </c>
      <c r="P19" s="70">
        <v>24.5</v>
      </c>
      <c r="Q19" s="70">
        <v>24.5</v>
      </c>
      <c r="R19" s="70">
        <v>23.241671020318659</v>
      </c>
      <c r="S19" s="70">
        <v>28.4</v>
      </c>
      <c r="T19" s="74">
        <v>0</v>
      </c>
    </row>
    <row r="20" spans="2:20" ht="12" customHeight="1" x14ac:dyDescent="0.2">
      <c r="B20" s="68" t="s">
        <v>231</v>
      </c>
      <c r="C20" s="70">
        <v>30.15718662581591</v>
      </c>
      <c r="D20" s="70">
        <v>30.157186625815907</v>
      </c>
      <c r="E20" s="70">
        <v>30.155074201768851</v>
      </c>
      <c r="F20" s="70">
        <v>30.209737578260292</v>
      </c>
      <c r="G20" s="70">
        <v>30.602171306780338</v>
      </c>
      <c r="H20" s="70">
        <v>30.948714533102432</v>
      </c>
      <c r="I20" s="70">
        <v>31.073398161715726</v>
      </c>
      <c r="J20" s="94">
        <v>32.5</v>
      </c>
      <c r="K20" s="70">
        <v>31.146996136938856</v>
      </c>
      <c r="L20" s="70">
        <v>31.222392433728515</v>
      </c>
      <c r="M20" s="70">
        <v>31.1</v>
      </c>
      <c r="N20" s="70">
        <v>31.2</v>
      </c>
      <c r="O20" s="70">
        <v>31.43</v>
      </c>
      <c r="P20" s="70">
        <v>31.43</v>
      </c>
      <c r="Q20" s="70">
        <v>31.4</v>
      </c>
      <c r="R20" s="70">
        <v>31.564976228209197</v>
      </c>
      <c r="S20" s="74">
        <v>0</v>
      </c>
      <c r="T20" s="74">
        <v>0</v>
      </c>
    </row>
    <row r="21" spans="2:20" ht="12" customHeight="1" x14ac:dyDescent="0.2">
      <c r="B21" s="68" t="s">
        <v>232</v>
      </c>
      <c r="C21" s="70">
        <v>11.9909567383551</v>
      </c>
      <c r="D21" s="70">
        <v>14.751122775709145</v>
      </c>
      <c r="E21" s="70">
        <v>14.751122775709142</v>
      </c>
      <c r="F21" s="70">
        <v>14.800690368789512</v>
      </c>
      <c r="G21" s="70">
        <v>14.960348256293351</v>
      </c>
      <c r="H21" s="70">
        <v>14.960348256293351</v>
      </c>
      <c r="I21" s="70">
        <v>14.959843009813909</v>
      </c>
      <c r="J21" s="94">
        <v>11.4</v>
      </c>
      <c r="K21" s="70">
        <v>15.395036098161098</v>
      </c>
      <c r="L21" s="70">
        <v>15.595356610981613</v>
      </c>
      <c r="M21" s="70">
        <v>15.6</v>
      </c>
      <c r="N21" s="70">
        <v>13.8</v>
      </c>
      <c r="O21" s="70">
        <v>15.49</v>
      </c>
      <c r="P21" s="70">
        <v>15.49</v>
      </c>
      <c r="Q21" s="70">
        <v>15.5</v>
      </c>
      <c r="R21" s="70">
        <v>13.999865783822479</v>
      </c>
      <c r="S21" s="70">
        <v>14</v>
      </c>
      <c r="T21" s="70">
        <v>14</v>
      </c>
    </row>
    <row r="22" spans="2:20" ht="12" customHeight="1" x14ac:dyDescent="0.2">
      <c r="B22" s="68" t="s">
        <v>233</v>
      </c>
      <c r="C22" s="70">
        <v>21.793392642222578</v>
      </c>
      <c r="D22" s="70">
        <v>22.862624992105296</v>
      </c>
      <c r="E22" s="70">
        <v>23.114366052851388</v>
      </c>
      <c r="F22" s="70">
        <v>23.246463393914269</v>
      </c>
      <c r="G22" s="70">
        <v>23.724593500455001</v>
      </c>
      <c r="H22" s="70">
        <v>23.866920601936894</v>
      </c>
      <c r="I22" s="70">
        <v>23.866920601936894</v>
      </c>
      <c r="J22" s="94">
        <v>24.3</v>
      </c>
      <c r="K22" s="70">
        <v>24.327526684107664</v>
      </c>
      <c r="L22" s="70">
        <v>29.328204689859536</v>
      </c>
      <c r="M22" s="70">
        <v>24.8</v>
      </c>
      <c r="N22" s="70">
        <v>25.1</v>
      </c>
      <c r="O22" s="70">
        <v>25.18</v>
      </c>
      <c r="P22" s="70">
        <v>25.4</v>
      </c>
      <c r="Q22" s="70">
        <v>25</v>
      </c>
      <c r="R22" s="70">
        <v>25.802213671428046</v>
      </c>
      <c r="S22" s="70">
        <v>25.9</v>
      </c>
      <c r="T22" s="70">
        <v>25.4</v>
      </c>
    </row>
    <row r="23" spans="2:20" ht="12" customHeight="1" x14ac:dyDescent="0.2">
      <c r="B23" s="68" t="s">
        <v>234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0">
        <v>21</v>
      </c>
      <c r="I23" s="70">
        <v>21.852810192023636</v>
      </c>
      <c r="J23" s="94">
        <v>10.7</v>
      </c>
      <c r="K23" s="70">
        <v>21.852641685361107</v>
      </c>
      <c r="L23" s="70">
        <v>21.852641685361103</v>
      </c>
      <c r="M23" s="70">
        <v>22</v>
      </c>
      <c r="N23" s="70">
        <v>21.9</v>
      </c>
      <c r="O23" s="70">
        <v>21.85</v>
      </c>
      <c r="P23" s="70">
        <v>21.4</v>
      </c>
      <c r="Q23" s="70">
        <v>20.7</v>
      </c>
      <c r="R23" s="70">
        <v>20.751323230038455</v>
      </c>
      <c r="S23" s="70">
        <v>21.6</v>
      </c>
      <c r="T23" s="70">
        <v>21.2</v>
      </c>
    </row>
    <row r="24" spans="2:20" ht="12" customHeight="1" x14ac:dyDescent="0.2">
      <c r="B24" s="68" t="s">
        <v>235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0">
        <v>14.6</v>
      </c>
      <c r="N24" s="70">
        <v>24.2</v>
      </c>
      <c r="O24" s="70">
        <v>24.21</v>
      </c>
      <c r="P24" s="70">
        <v>24.74</v>
      </c>
      <c r="Q24" s="70">
        <v>24.7</v>
      </c>
      <c r="R24" s="70">
        <v>24.735952547994131</v>
      </c>
      <c r="S24" s="70">
        <v>25</v>
      </c>
      <c r="T24" s="70">
        <v>25.6</v>
      </c>
    </row>
    <row r="25" spans="2:20" ht="12" customHeight="1" x14ac:dyDescent="0.2">
      <c r="B25" s="68" t="s">
        <v>312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0">
        <v>26</v>
      </c>
    </row>
    <row r="26" spans="2:20" ht="12" customHeight="1" x14ac:dyDescent="0.2">
      <c r="B26" s="77" t="s">
        <v>237</v>
      </c>
      <c r="C26" s="95">
        <v>24.940281078058813</v>
      </c>
      <c r="D26" s="95">
        <v>25.528286498479989</v>
      </c>
      <c r="E26" s="95">
        <v>25.398484799769427</v>
      </c>
      <c r="F26" s="95">
        <v>25.437034204847205</v>
      </c>
      <c r="G26" s="95">
        <v>26.292927765039313</v>
      </c>
      <c r="H26" s="95">
        <v>25.670307286425952</v>
      </c>
      <c r="I26" s="95">
        <v>26.480283795409527</v>
      </c>
      <c r="J26" s="96">
        <v>26.1</v>
      </c>
      <c r="K26" s="96">
        <v>25.7</v>
      </c>
      <c r="L26" s="96">
        <v>26.96</v>
      </c>
      <c r="M26" s="96">
        <v>23.9</v>
      </c>
      <c r="N26" s="96">
        <v>26.4</v>
      </c>
      <c r="O26" s="96">
        <v>26.63</v>
      </c>
      <c r="P26" s="96">
        <v>26.9</v>
      </c>
      <c r="Q26" s="96">
        <v>26.6</v>
      </c>
      <c r="R26" s="96">
        <v>26.6</v>
      </c>
      <c r="S26" s="96">
        <v>26</v>
      </c>
      <c r="T26" s="96">
        <v>25.7</v>
      </c>
    </row>
    <row r="28" spans="2:20" ht="12" customHeight="1" x14ac:dyDescent="0.2">
      <c r="B28" s="216" t="s">
        <v>238</v>
      </c>
      <c r="C28" s="85" t="str">
        <f t="shared" ref="C28:T28" si="3">+C$2</f>
        <v>IQ 17</v>
      </c>
      <c r="D28" s="85" t="str">
        <f t="shared" si="3"/>
        <v>IIQ 17</v>
      </c>
      <c r="E28" s="85" t="str">
        <f t="shared" si="3"/>
        <v>IIIQ 17</v>
      </c>
      <c r="F28" s="85" t="str">
        <f t="shared" si="3"/>
        <v>IVQ 17</v>
      </c>
      <c r="G28" s="85" t="str">
        <f t="shared" si="3"/>
        <v>IQ 18</v>
      </c>
      <c r="H28" s="85" t="str">
        <f t="shared" si="3"/>
        <v>IIQ 18</v>
      </c>
      <c r="I28" s="85" t="str">
        <f t="shared" si="3"/>
        <v>IIIQ 18</v>
      </c>
      <c r="J28" s="85" t="str">
        <f t="shared" si="3"/>
        <v>IVQ 18</v>
      </c>
      <c r="K28" s="85" t="str">
        <f t="shared" si="3"/>
        <v>IQ 19</v>
      </c>
      <c r="L28" s="85" t="str">
        <f t="shared" si="3"/>
        <v>IIQ 19</v>
      </c>
      <c r="M28" s="85" t="str">
        <f t="shared" si="3"/>
        <v>IIIQ 19</v>
      </c>
      <c r="N28" s="85" t="str">
        <f t="shared" si="3"/>
        <v>IVQ 19</v>
      </c>
      <c r="O28" s="85" t="str">
        <f t="shared" si="3"/>
        <v>IQ 20</v>
      </c>
      <c r="P28" s="85" t="str">
        <f t="shared" si="3"/>
        <v>IIQ 20</v>
      </c>
      <c r="Q28" s="88" t="str">
        <f t="shared" si="3"/>
        <v>IIIQ 20</v>
      </c>
      <c r="R28" s="148" t="str">
        <f t="shared" si="3"/>
        <v>IVQ 20</v>
      </c>
      <c r="S28" s="178" t="str">
        <f t="shared" si="3"/>
        <v>IQ 21</v>
      </c>
      <c r="T28" s="203" t="str">
        <f t="shared" si="3"/>
        <v>IIQ 21</v>
      </c>
    </row>
    <row r="29" spans="2:20" ht="12" customHeight="1" x14ac:dyDescent="0.2">
      <c r="B29" s="216"/>
      <c r="C29" s="87">
        <f t="shared" ref="C29:T29" si="4">+C$3</f>
        <v>42614</v>
      </c>
      <c r="D29" s="87">
        <f t="shared" si="4"/>
        <v>42705</v>
      </c>
      <c r="E29" s="87">
        <f t="shared" si="4"/>
        <v>42795</v>
      </c>
      <c r="F29" s="87">
        <f t="shared" si="4"/>
        <v>42887</v>
      </c>
      <c r="G29" s="87">
        <f t="shared" si="4"/>
        <v>42979</v>
      </c>
      <c r="H29" s="87">
        <f t="shared" si="4"/>
        <v>43070</v>
      </c>
      <c r="I29" s="87">
        <f t="shared" si="4"/>
        <v>43160</v>
      </c>
      <c r="J29" s="87">
        <f t="shared" si="4"/>
        <v>43252</v>
      </c>
      <c r="K29" s="87">
        <f t="shared" si="4"/>
        <v>43344</v>
      </c>
      <c r="L29" s="87">
        <f t="shared" si="4"/>
        <v>43435</v>
      </c>
      <c r="M29" s="87">
        <f t="shared" si="4"/>
        <v>43525</v>
      </c>
      <c r="N29" s="87">
        <f t="shared" si="4"/>
        <v>43617</v>
      </c>
      <c r="O29" s="87">
        <f t="shared" si="4"/>
        <v>43709</v>
      </c>
      <c r="P29" s="87">
        <f t="shared" si="4"/>
        <v>43800</v>
      </c>
      <c r="Q29" s="87">
        <f t="shared" si="4"/>
        <v>43891</v>
      </c>
      <c r="R29" s="87">
        <f t="shared" si="4"/>
        <v>43983</v>
      </c>
      <c r="S29" s="87">
        <f t="shared" si="4"/>
        <v>44075</v>
      </c>
      <c r="T29" s="87">
        <f t="shared" si="4"/>
        <v>44166</v>
      </c>
    </row>
    <row r="30" spans="2:20" ht="12" customHeight="1" x14ac:dyDescent="0.2">
      <c r="B30" s="68" t="s">
        <v>228</v>
      </c>
      <c r="C30" s="81">
        <v>1</v>
      </c>
      <c r="D30" s="81">
        <v>1</v>
      </c>
      <c r="E30" s="81">
        <v>1</v>
      </c>
      <c r="F30" s="81">
        <v>0.95199999999999996</v>
      </c>
      <c r="G30" s="81">
        <v>0.95199999999999996</v>
      </c>
      <c r="H30" s="81">
        <v>0.94</v>
      </c>
      <c r="I30" s="97">
        <v>0.94</v>
      </c>
      <c r="J30" s="82">
        <v>0.98399999999999999</v>
      </c>
      <c r="K30" s="82">
        <v>0.98399999999999999</v>
      </c>
      <c r="L30" s="82">
        <v>0.90300000000000002</v>
      </c>
      <c r="M30" s="82">
        <v>0.90300000000000002</v>
      </c>
      <c r="N30" s="82">
        <v>0.95199999999999996</v>
      </c>
      <c r="O30" s="82">
        <v>0.92600000000000005</v>
      </c>
      <c r="P30" s="82">
        <v>0.92600000000000005</v>
      </c>
      <c r="Q30" s="82">
        <v>0.86899999999999999</v>
      </c>
      <c r="R30" s="82">
        <v>0.86949000138799759</v>
      </c>
      <c r="S30" s="82">
        <v>0.86949000138799759</v>
      </c>
      <c r="T30" s="82">
        <v>0.76600000000000001</v>
      </c>
    </row>
    <row r="31" spans="2:20" ht="12" customHeight="1" x14ac:dyDescent="0.2">
      <c r="B31" s="68" t="s">
        <v>229</v>
      </c>
      <c r="C31" s="81">
        <v>1</v>
      </c>
      <c r="D31" s="81">
        <v>1</v>
      </c>
      <c r="E31" s="81">
        <v>1</v>
      </c>
      <c r="F31" s="81">
        <v>1</v>
      </c>
      <c r="G31" s="81">
        <v>1</v>
      </c>
      <c r="H31" s="81">
        <v>0.86</v>
      </c>
      <c r="I31" s="97">
        <v>0.86</v>
      </c>
      <c r="J31" s="82">
        <v>0.85599999999999998</v>
      </c>
      <c r="K31" s="82">
        <v>0.91600000000000004</v>
      </c>
      <c r="L31" s="82">
        <v>1</v>
      </c>
      <c r="M31" s="82">
        <v>0.97099999999999997</v>
      </c>
      <c r="N31" s="82">
        <v>0.93500000000000005</v>
      </c>
      <c r="O31" s="82">
        <v>0.93500000000000005</v>
      </c>
      <c r="P31" s="82">
        <v>0.96399999999999997</v>
      </c>
      <c r="Q31" s="82">
        <v>0.96399999999999997</v>
      </c>
      <c r="R31" s="82">
        <v>0.96414396232761523</v>
      </c>
      <c r="S31" s="82">
        <v>0.85561424895029126</v>
      </c>
      <c r="T31" s="74">
        <v>0</v>
      </c>
    </row>
    <row r="32" spans="2:20" ht="12" customHeight="1" x14ac:dyDescent="0.2">
      <c r="B32" s="68" t="s">
        <v>230</v>
      </c>
      <c r="C32" s="81">
        <v>1</v>
      </c>
      <c r="D32" s="81">
        <v>1</v>
      </c>
      <c r="E32" s="81">
        <v>1</v>
      </c>
      <c r="F32" s="81">
        <v>1</v>
      </c>
      <c r="G32" s="81">
        <v>1</v>
      </c>
      <c r="H32" s="81">
        <v>1</v>
      </c>
      <c r="I32" s="97">
        <v>1</v>
      </c>
      <c r="J32" s="82">
        <v>1</v>
      </c>
      <c r="K32" s="82">
        <v>1</v>
      </c>
      <c r="L32" s="82">
        <v>1</v>
      </c>
      <c r="M32" s="82">
        <v>1</v>
      </c>
      <c r="N32" s="82">
        <v>1</v>
      </c>
      <c r="O32" s="82">
        <v>1</v>
      </c>
      <c r="P32" s="82">
        <v>1</v>
      </c>
      <c r="Q32" s="82">
        <v>1</v>
      </c>
      <c r="R32" s="82">
        <v>1</v>
      </c>
      <c r="S32" s="82">
        <v>1</v>
      </c>
      <c r="T32" s="82">
        <v>1</v>
      </c>
    </row>
    <row r="33" spans="2:20" ht="12" customHeight="1" x14ac:dyDescent="0.2">
      <c r="B33" s="68" t="s">
        <v>231</v>
      </c>
      <c r="C33" s="81">
        <v>1</v>
      </c>
      <c r="D33" s="81">
        <v>1</v>
      </c>
      <c r="E33" s="81">
        <v>1</v>
      </c>
      <c r="F33" s="81">
        <v>1</v>
      </c>
      <c r="G33" s="81">
        <v>1</v>
      </c>
      <c r="H33" s="81">
        <v>1</v>
      </c>
      <c r="I33" s="97">
        <v>1</v>
      </c>
      <c r="J33" s="82">
        <v>1</v>
      </c>
      <c r="K33" s="82">
        <v>1</v>
      </c>
      <c r="L33" s="82">
        <v>1</v>
      </c>
      <c r="M33" s="82">
        <v>1</v>
      </c>
      <c r="N33" s="82">
        <v>1</v>
      </c>
      <c r="O33" s="82">
        <v>1</v>
      </c>
      <c r="P33" s="82">
        <v>1</v>
      </c>
      <c r="Q33" s="82">
        <v>0.92500000000000004</v>
      </c>
      <c r="R33" s="82">
        <v>0.92460370321033702</v>
      </c>
      <c r="S33" s="74">
        <v>0</v>
      </c>
      <c r="T33" s="74">
        <v>0</v>
      </c>
    </row>
    <row r="34" spans="2:20" ht="12" customHeight="1" x14ac:dyDescent="0.2">
      <c r="B34" s="68" t="s">
        <v>232</v>
      </c>
      <c r="C34" s="81">
        <v>1</v>
      </c>
      <c r="D34" s="81">
        <v>1</v>
      </c>
      <c r="E34" s="81">
        <v>1</v>
      </c>
      <c r="F34" s="81">
        <v>0.86299999999999999</v>
      </c>
      <c r="G34" s="81">
        <v>0.86299999999999999</v>
      </c>
      <c r="H34" s="81">
        <v>0.86</v>
      </c>
      <c r="I34" s="97">
        <v>0.86</v>
      </c>
      <c r="J34" s="82">
        <v>0.86199999999999999</v>
      </c>
      <c r="K34" s="82">
        <v>0.86199999999999999</v>
      </c>
      <c r="L34" s="82">
        <v>0.86199999999999999</v>
      </c>
      <c r="M34" s="82">
        <v>0.86199999999999999</v>
      </c>
      <c r="N34" s="82">
        <v>0.44600000000000001</v>
      </c>
      <c r="O34" s="82">
        <v>0.312</v>
      </c>
      <c r="P34" s="82">
        <v>0.312</v>
      </c>
      <c r="Q34" s="82">
        <v>0.312</v>
      </c>
      <c r="R34" s="82">
        <v>0.31193670414631103</v>
      </c>
      <c r="S34" s="82">
        <v>0.31193670414631103</v>
      </c>
      <c r="T34" s="82">
        <v>0.31193670414631103</v>
      </c>
    </row>
    <row r="35" spans="2:20" ht="12" customHeight="1" x14ac:dyDescent="0.2">
      <c r="B35" s="68" t="s">
        <v>233</v>
      </c>
      <c r="C35" s="81">
        <v>1</v>
      </c>
      <c r="D35" s="81">
        <v>1</v>
      </c>
      <c r="E35" s="81">
        <v>1</v>
      </c>
      <c r="F35" s="81">
        <v>1</v>
      </c>
      <c r="G35" s="81">
        <v>1</v>
      </c>
      <c r="H35" s="81">
        <v>1</v>
      </c>
      <c r="I35" s="97">
        <v>1</v>
      </c>
      <c r="J35" s="82">
        <v>1</v>
      </c>
      <c r="K35" s="82">
        <v>1</v>
      </c>
      <c r="L35" s="82">
        <v>0.78100000000000003</v>
      </c>
      <c r="M35" s="82">
        <v>0.92300000000000004</v>
      </c>
      <c r="N35" s="82">
        <v>1</v>
      </c>
      <c r="O35" s="82">
        <v>1</v>
      </c>
      <c r="P35" s="82">
        <v>1</v>
      </c>
      <c r="Q35" s="82">
        <v>0.92600000000000005</v>
      </c>
      <c r="R35" s="82">
        <v>0.84866359299430416</v>
      </c>
      <c r="S35" s="82">
        <v>0.84866359299430416</v>
      </c>
      <c r="T35" s="82">
        <v>0.77100000000000002</v>
      </c>
    </row>
    <row r="36" spans="2:20" ht="12" customHeight="1" x14ac:dyDescent="0.2">
      <c r="B36" s="68" t="s">
        <v>234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81">
        <v>0.24</v>
      </c>
      <c r="I36" s="97">
        <v>0.68</v>
      </c>
      <c r="J36" s="82">
        <v>0.69799999999999995</v>
      </c>
      <c r="K36" s="82">
        <v>0.69799999999999995</v>
      </c>
      <c r="L36" s="82">
        <v>0.69799999999999995</v>
      </c>
      <c r="M36" s="82">
        <v>0.69799999999999995</v>
      </c>
      <c r="N36" s="82">
        <v>0.45700000000000002</v>
      </c>
      <c r="O36" s="82">
        <v>0.67600000000000005</v>
      </c>
      <c r="P36" s="82">
        <v>0.70799999999999996</v>
      </c>
      <c r="Q36" s="82">
        <v>0.84599999999999997</v>
      </c>
      <c r="R36" s="82">
        <v>0.82685919640952643</v>
      </c>
      <c r="S36" s="82">
        <v>0.85799999999999998</v>
      </c>
      <c r="T36" s="82">
        <v>0.93100000000000005</v>
      </c>
    </row>
    <row r="37" spans="2:20" ht="12" customHeight="1" x14ac:dyDescent="0.2">
      <c r="B37" s="68" t="s">
        <v>235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82">
        <v>0.97499999999999998</v>
      </c>
      <c r="N37" s="82">
        <v>0.97499999999999998</v>
      </c>
      <c r="O37" s="82">
        <v>0.97499999999999998</v>
      </c>
      <c r="P37" s="82">
        <v>0.97499999999999998</v>
      </c>
      <c r="Q37" s="82">
        <v>0.97499999999999998</v>
      </c>
      <c r="R37" s="82">
        <v>0.97466820004351473</v>
      </c>
      <c r="S37" s="82">
        <v>0.97466820004351473</v>
      </c>
      <c r="T37" s="82">
        <v>0.84699999999999998</v>
      </c>
    </row>
    <row r="38" spans="2:20" ht="12" customHeight="1" x14ac:dyDescent="0.2">
      <c r="B38" s="68" t="s">
        <v>312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82">
        <v>0.751</v>
      </c>
    </row>
    <row r="39" spans="2:20" s="81" customFormat="1" ht="12" customHeight="1" x14ac:dyDescent="0.2">
      <c r="B39" s="84" t="s">
        <v>14</v>
      </c>
      <c r="C39" s="84">
        <v>1</v>
      </c>
      <c r="D39" s="84">
        <v>1</v>
      </c>
      <c r="E39" s="84">
        <v>1</v>
      </c>
      <c r="F39" s="84">
        <v>0.96699999999999997</v>
      </c>
      <c r="G39" s="84">
        <v>0.96699999999999997</v>
      </c>
      <c r="H39" s="84">
        <v>0.93600000000000005</v>
      </c>
      <c r="I39" s="84">
        <v>0.91</v>
      </c>
      <c r="J39" s="84">
        <v>0.92300000000000004</v>
      </c>
      <c r="K39" s="84">
        <v>0.93400000000000005</v>
      </c>
      <c r="L39" s="84">
        <v>0.9</v>
      </c>
      <c r="M39" s="84">
        <v>0.93</v>
      </c>
      <c r="N39" s="84">
        <v>0.88300000000000001</v>
      </c>
      <c r="O39" s="84">
        <v>0.88100000000000001</v>
      </c>
      <c r="P39" s="84">
        <v>0.88700000000000001</v>
      </c>
      <c r="Q39" s="84">
        <v>0.87</v>
      </c>
      <c r="R39" s="84">
        <v>0.8611794657156594</v>
      </c>
      <c r="S39" s="84">
        <v>0.83672592974319338</v>
      </c>
      <c r="T39" s="84">
        <v>0.75800000000000001</v>
      </c>
    </row>
    <row r="40" spans="2:20" ht="12" customHeight="1" x14ac:dyDescent="0.2">
      <c r="C40" s="82"/>
      <c r="D40" s="82"/>
      <c r="E40" s="82"/>
      <c r="F40" s="82"/>
      <c r="G40" s="82"/>
      <c r="H40" s="82"/>
      <c r="I40" s="82"/>
    </row>
    <row r="42" spans="2:20" ht="12" customHeight="1" x14ac:dyDescent="0.2">
      <c r="D42" s="75"/>
      <c r="F42" s="75"/>
    </row>
  </sheetData>
  <dataConsolidate/>
  <mergeCells count="3">
    <mergeCell ref="B2:B3"/>
    <mergeCell ref="B15:B16"/>
    <mergeCell ref="B28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53"/>
  <sheetViews>
    <sheetView showGridLines="0" workbookViewId="0"/>
  </sheetViews>
  <sheetFormatPr baseColWidth="10" defaultRowHeight="15" x14ac:dyDescent="0.25"/>
  <cols>
    <col min="1" max="1" width="3.7109375" customWidth="1"/>
    <col min="2" max="2" width="49" bestFit="1" customWidth="1"/>
  </cols>
  <sheetData>
    <row r="2" spans="2:4" ht="30.75" customHeight="1" x14ac:dyDescent="0.25">
      <c r="B2" s="217" t="s">
        <v>298</v>
      </c>
      <c r="C2" s="217"/>
      <c r="D2" s="217"/>
    </row>
    <row r="3" spans="2:4" x14ac:dyDescent="0.25">
      <c r="B3" s="218"/>
      <c r="C3" s="218"/>
      <c r="D3" s="218"/>
    </row>
    <row r="4" spans="2:4" x14ac:dyDescent="0.25">
      <c r="B4" s="41"/>
    </row>
    <row r="5" spans="2:4" x14ac:dyDescent="0.25">
      <c r="B5" s="1" t="s">
        <v>91</v>
      </c>
      <c r="C5" s="179" t="s">
        <v>297</v>
      </c>
      <c r="D5" s="179" t="s">
        <v>253</v>
      </c>
    </row>
    <row r="6" spans="2:4" x14ac:dyDescent="0.25">
      <c r="B6" s="33" t="s">
        <v>17</v>
      </c>
      <c r="C6" s="101"/>
      <c r="D6" s="101"/>
    </row>
    <row r="7" spans="2:4" x14ac:dyDescent="0.25">
      <c r="B7" s="33" t="s">
        <v>18</v>
      </c>
      <c r="C7" s="101"/>
      <c r="D7" s="101"/>
    </row>
    <row r="8" spans="2:4" x14ac:dyDescent="0.25">
      <c r="B8" s="163" t="s">
        <v>19</v>
      </c>
      <c r="C8" s="180">
        <v>131161</v>
      </c>
      <c r="D8" s="180">
        <v>140813</v>
      </c>
    </row>
    <row r="9" spans="2:4" x14ac:dyDescent="0.25">
      <c r="B9" s="163" t="s">
        <v>20</v>
      </c>
      <c r="C9" s="181">
        <v>1153</v>
      </c>
      <c r="D9" s="181">
        <v>422</v>
      </c>
    </row>
    <row r="10" spans="2:4" x14ac:dyDescent="0.25">
      <c r="B10" s="163" t="s">
        <v>21</v>
      </c>
      <c r="C10" s="181">
        <v>213</v>
      </c>
      <c r="D10" s="181">
        <v>218</v>
      </c>
    </row>
    <row r="11" spans="2:4" x14ac:dyDescent="0.25">
      <c r="B11" s="163" t="s">
        <v>22</v>
      </c>
      <c r="C11" s="180">
        <v>1191</v>
      </c>
      <c r="D11" s="180">
        <v>1220</v>
      </c>
    </row>
    <row r="12" spans="2:4" x14ac:dyDescent="0.25">
      <c r="B12" s="163" t="s">
        <v>23</v>
      </c>
      <c r="C12" s="181">
        <v>680</v>
      </c>
      <c r="D12" s="181">
        <v>691</v>
      </c>
    </row>
    <row r="13" spans="2:4" x14ac:dyDescent="0.25">
      <c r="B13" s="163" t="s">
        <v>24</v>
      </c>
      <c r="C13" s="180">
        <v>5529</v>
      </c>
      <c r="D13" s="180">
        <v>5557</v>
      </c>
    </row>
    <row r="14" spans="2:4" x14ac:dyDescent="0.25">
      <c r="B14" s="163" t="s">
        <v>25</v>
      </c>
      <c r="C14" s="181">
        <v>214</v>
      </c>
      <c r="D14" s="181">
        <v>265</v>
      </c>
    </row>
    <row r="15" spans="2:4" x14ac:dyDescent="0.25">
      <c r="B15" s="163" t="s">
        <v>26</v>
      </c>
      <c r="C15" s="181">
        <v>11</v>
      </c>
      <c r="D15" s="181">
        <v>9</v>
      </c>
    </row>
    <row r="16" spans="2:4" x14ac:dyDescent="0.25">
      <c r="B16" s="163" t="s">
        <v>27</v>
      </c>
      <c r="C16" s="180">
        <v>6602</v>
      </c>
      <c r="D16" s="180">
        <v>6105</v>
      </c>
    </row>
    <row r="17" spans="2:4" ht="15.75" thickBot="1" x14ac:dyDescent="0.3">
      <c r="B17" s="163" t="s">
        <v>28</v>
      </c>
      <c r="C17" s="181">
        <v>10</v>
      </c>
      <c r="D17" s="181" t="s">
        <v>16</v>
      </c>
    </row>
    <row r="18" spans="2:4" ht="15.75" thickBot="1" x14ac:dyDescent="0.3">
      <c r="B18" s="138" t="s">
        <v>29</v>
      </c>
      <c r="C18" s="111">
        <f>+SUM(C8:C17)</f>
        <v>146764</v>
      </c>
      <c r="D18" s="111">
        <f>+SUM(D8:D17)</f>
        <v>155300</v>
      </c>
    </row>
    <row r="19" spans="2:4" x14ac:dyDescent="0.25">
      <c r="B19" s="33" t="s">
        <v>30</v>
      </c>
      <c r="C19" s="110"/>
      <c r="D19" s="110"/>
    </row>
    <row r="20" spans="2:4" x14ac:dyDescent="0.25">
      <c r="B20" s="163" t="s">
        <v>21</v>
      </c>
      <c r="C20" s="181">
        <v>3</v>
      </c>
      <c r="D20" s="181">
        <v>8</v>
      </c>
    </row>
    <row r="21" spans="2:4" x14ac:dyDescent="0.25">
      <c r="B21" s="163" t="s">
        <v>31</v>
      </c>
      <c r="C21" s="181">
        <v>41</v>
      </c>
      <c r="D21" s="181">
        <v>47</v>
      </c>
    </row>
    <row r="22" spans="2:4" x14ac:dyDescent="0.25">
      <c r="B22" s="163" t="s">
        <v>26</v>
      </c>
      <c r="C22" s="181">
        <v>131</v>
      </c>
      <c r="D22" s="181">
        <v>118</v>
      </c>
    </row>
    <row r="23" spans="2:4" x14ac:dyDescent="0.25">
      <c r="B23" s="163" t="s">
        <v>27</v>
      </c>
      <c r="C23" s="180">
        <v>5297</v>
      </c>
      <c r="D23" s="180">
        <v>4650</v>
      </c>
    </row>
    <row r="24" spans="2:4" x14ac:dyDescent="0.25">
      <c r="B24" s="163" t="s">
        <v>32</v>
      </c>
      <c r="C24" s="181">
        <v>6</v>
      </c>
      <c r="D24" s="181">
        <v>8</v>
      </c>
    </row>
    <row r="25" spans="2:4" x14ac:dyDescent="0.25">
      <c r="B25" s="163" t="s">
        <v>28</v>
      </c>
      <c r="C25" s="180">
        <v>6079</v>
      </c>
      <c r="D25" s="180">
        <v>7513</v>
      </c>
    </row>
    <row r="26" spans="2:4" ht="15.75" thickBot="1" x14ac:dyDescent="0.3">
      <c r="B26" s="163" t="s">
        <v>33</v>
      </c>
      <c r="C26" s="115">
        <v>1064</v>
      </c>
      <c r="D26" s="115">
        <v>5545</v>
      </c>
    </row>
    <row r="27" spans="2:4" ht="15.75" thickBot="1" x14ac:dyDescent="0.3">
      <c r="B27" s="138" t="s">
        <v>34</v>
      </c>
      <c r="C27" s="111">
        <f>+SUM(C20:C26)</f>
        <v>12621</v>
      </c>
      <c r="D27" s="111">
        <f>+SUM(D20:D26)</f>
        <v>17889</v>
      </c>
    </row>
    <row r="28" spans="2:4" ht="15.75" thickBot="1" x14ac:dyDescent="0.3">
      <c r="B28" s="138" t="s">
        <v>35</v>
      </c>
      <c r="C28" s="111">
        <f>+C27+C18</f>
        <v>159385</v>
      </c>
      <c r="D28" s="111">
        <f>+D27+D18</f>
        <v>173189</v>
      </c>
    </row>
    <row r="29" spans="2:4" x14ac:dyDescent="0.25">
      <c r="B29" s="33" t="s">
        <v>36</v>
      </c>
      <c r="C29" s="110"/>
      <c r="D29" s="110"/>
    </row>
    <row r="30" spans="2:4" x14ac:dyDescent="0.25">
      <c r="B30" s="17" t="s">
        <v>37</v>
      </c>
      <c r="C30" s="180">
        <v>80118</v>
      </c>
      <c r="D30" s="180">
        <v>85674</v>
      </c>
    </row>
    <row r="31" spans="2:4" ht="15.75" thickBot="1" x14ac:dyDescent="0.3">
      <c r="B31" s="42" t="s">
        <v>38</v>
      </c>
      <c r="C31" s="180">
        <v>5412</v>
      </c>
      <c r="D31" s="180">
        <v>4901</v>
      </c>
    </row>
    <row r="32" spans="2:4" ht="15.75" thickBot="1" x14ac:dyDescent="0.3">
      <c r="B32" s="139" t="s">
        <v>39</v>
      </c>
      <c r="C32" s="116">
        <f>+SUM(C30:C31)</f>
        <v>85530</v>
      </c>
      <c r="D32" s="116">
        <f>+SUM(D30:D31)</f>
        <v>90575</v>
      </c>
    </row>
    <row r="33" spans="2:4" ht="15.75" thickTop="1" x14ac:dyDescent="0.25">
      <c r="B33" s="33" t="s">
        <v>40</v>
      </c>
      <c r="C33" s="110"/>
      <c r="D33" s="110"/>
    </row>
    <row r="34" spans="2:4" x14ac:dyDescent="0.25">
      <c r="B34" s="33" t="s">
        <v>41</v>
      </c>
      <c r="C34" s="110"/>
      <c r="D34" s="110"/>
    </row>
    <row r="35" spans="2:4" x14ac:dyDescent="0.25">
      <c r="B35" s="163" t="s">
        <v>42</v>
      </c>
      <c r="C35" s="180">
        <v>1175</v>
      </c>
      <c r="D35" s="180">
        <v>1484</v>
      </c>
    </row>
    <row r="36" spans="2:4" x14ac:dyDescent="0.25">
      <c r="B36" s="163" t="s">
        <v>43</v>
      </c>
      <c r="C36" s="180">
        <v>31339</v>
      </c>
      <c r="D36" s="180">
        <v>31855</v>
      </c>
    </row>
    <row r="37" spans="2:4" x14ac:dyDescent="0.25">
      <c r="B37" s="163" t="s">
        <v>45</v>
      </c>
      <c r="C37" s="180">
        <v>30358</v>
      </c>
      <c r="D37" s="180">
        <v>28742</v>
      </c>
    </row>
    <row r="38" spans="2:4" x14ac:dyDescent="0.25">
      <c r="B38" s="163" t="s">
        <v>46</v>
      </c>
      <c r="C38" s="181">
        <v>67</v>
      </c>
      <c r="D38" s="181">
        <v>87</v>
      </c>
    </row>
    <row r="39" spans="2:4" x14ac:dyDescent="0.25">
      <c r="B39" s="163" t="s">
        <v>32</v>
      </c>
      <c r="C39" s="181">
        <v>22</v>
      </c>
      <c r="D39" s="181">
        <v>42</v>
      </c>
    </row>
    <row r="40" spans="2:4" ht="15.75" thickBot="1" x14ac:dyDescent="0.3">
      <c r="B40" s="163" t="s">
        <v>44</v>
      </c>
      <c r="C40" s="181">
        <v>725</v>
      </c>
      <c r="D40" s="181">
        <v>722</v>
      </c>
    </row>
    <row r="41" spans="2:4" ht="15.75" thickBot="1" x14ac:dyDescent="0.3">
      <c r="B41" s="138" t="s">
        <v>47</v>
      </c>
      <c r="C41" s="111">
        <f>+SUM(C35:C40)</f>
        <v>63686</v>
      </c>
      <c r="D41" s="111">
        <f>+SUM(D35:D40)</f>
        <v>62932</v>
      </c>
    </row>
    <row r="42" spans="2:4" x14ac:dyDescent="0.25">
      <c r="B42" s="33" t="s">
        <v>48</v>
      </c>
      <c r="C42" s="110"/>
      <c r="D42" s="110"/>
    </row>
    <row r="43" spans="2:4" x14ac:dyDescent="0.25">
      <c r="B43" s="163" t="s">
        <v>42</v>
      </c>
      <c r="C43" s="180">
        <v>5458</v>
      </c>
      <c r="D43" s="180">
        <v>4268</v>
      </c>
    </row>
    <row r="44" spans="2:4" x14ac:dyDescent="0.25">
      <c r="B44" s="163" t="s">
        <v>49</v>
      </c>
      <c r="C44" s="181">
        <v>6</v>
      </c>
      <c r="D44" s="181">
        <v>5</v>
      </c>
    </row>
    <row r="45" spans="2:4" x14ac:dyDescent="0.25">
      <c r="B45" s="163" t="s">
        <v>50</v>
      </c>
      <c r="C45" s="181">
        <v>236</v>
      </c>
      <c r="D45" s="181">
        <v>222</v>
      </c>
    </row>
    <row r="46" spans="2:4" x14ac:dyDescent="0.25">
      <c r="B46" s="163" t="s">
        <v>43</v>
      </c>
      <c r="C46" s="180">
        <v>4275</v>
      </c>
      <c r="D46" s="180">
        <v>14981</v>
      </c>
    </row>
    <row r="47" spans="2:4" x14ac:dyDescent="0.25">
      <c r="B47" s="163" t="s">
        <v>32</v>
      </c>
      <c r="C47" s="181">
        <v>61</v>
      </c>
      <c r="D47" s="181">
        <v>98</v>
      </c>
    </row>
    <row r="48" spans="2:4" x14ac:dyDescent="0.25">
      <c r="B48" s="163" t="s">
        <v>46</v>
      </c>
      <c r="C48" s="181">
        <v>74</v>
      </c>
      <c r="D48" s="181">
        <v>52</v>
      </c>
    </row>
    <row r="49" spans="2:4" ht="15.75" thickBot="1" x14ac:dyDescent="0.3">
      <c r="B49" s="4" t="s">
        <v>44</v>
      </c>
      <c r="C49" s="181">
        <v>59</v>
      </c>
      <c r="D49" s="181">
        <v>56</v>
      </c>
    </row>
    <row r="50" spans="2:4" ht="15.75" thickBot="1" x14ac:dyDescent="0.3">
      <c r="B50" s="138" t="s">
        <v>51</v>
      </c>
      <c r="C50" s="111">
        <f>+SUM(C43:C49)</f>
        <v>10169</v>
      </c>
      <c r="D50" s="111">
        <f>+SUM(D43:D49)</f>
        <v>19682</v>
      </c>
    </row>
    <row r="51" spans="2:4" ht="15.75" thickBot="1" x14ac:dyDescent="0.3">
      <c r="B51" s="138" t="s">
        <v>52</v>
      </c>
      <c r="C51" s="111">
        <f>+C50+C41</f>
        <v>73855</v>
      </c>
      <c r="D51" s="111">
        <f>+D50+D41</f>
        <v>82614</v>
      </c>
    </row>
    <row r="52" spans="2:4" ht="15.75" thickBot="1" x14ac:dyDescent="0.3">
      <c r="B52" s="139" t="s">
        <v>53</v>
      </c>
      <c r="C52" s="116">
        <f>+C51+C32</f>
        <v>159385</v>
      </c>
      <c r="D52" s="116">
        <f>+D51+D32</f>
        <v>173189</v>
      </c>
    </row>
    <row r="53" spans="2:4" ht="15.75" thickTop="1" x14ac:dyDescent="0.25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B2:G42"/>
  <sheetViews>
    <sheetView showGridLines="0" workbookViewId="0">
      <selection activeCell="C5" sqref="C5:D5"/>
    </sheetView>
  </sheetViews>
  <sheetFormatPr baseColWidth="10" defaultRowHeight="15" x14ac:dyDescent="0.25"/>
  <cols>
    <col min="1" max="1" width="3.7109375" customWidth="1"/>
    <col min="2" max="2" width="50.28515625" bestFit="1" customWidth="1"/>
    <col min="5" max="5" width="3.140625" customWidth="1"/>
  </cols>
  <sheetData>
    <row r="2" spans="2:7" ht="30.75" customHeight="1" x14ac:dyDescent="0.25">
      <c r="B2" s="217" t="s">
        <v>303</v>
      </c>
      <c r="C2" s="217"/>
      <c r="D2" s="217"/>
    </row>
    <row r="3" spans="2:7" x14ac:dyDescent="0.25">
      <c r="B3" s="218"/>
      <c r="C3" s="218"/>
      <c r="D3" s="218"/>
    </row>
    <row r="4" spans="2:7" x14ac:dyDescent="0.25">
      <c r="B4" s="163"/>
      <c r="C4" s="227" t="s">
        <v>299</v>
      </c>
      <c r="D4" s="227"/>
      <c r="F4" s="227" t="s">
        <v>300</v>
      </c>
      <c r="G4" s="227"/>
    </row>
    <row r="5" spans="2:7" ht="15.75" customHeight="1" x14ac:dyDescent="0.25">
      <c r="B5" s="1" t="s">
        <v>91</v>
      </c>
      <c r="C5" s="150" t="s">
        <v>297</v>
      </c>
      <c r="D5" s="150" t="s">
        <v>301</v>
      </c>
      <c r="F5" s="205" t="s">
        <v>297</v>
      </c>
      <c r="G5" s="205" t="s">
        <v>301</v>
      </c>
    </row>
    <row r="6" spans="2:7" x14ac:dyDescent="0.25">
      <c r="B6" s="163" t="s">
        <v>268</v>
      </c>
      <c r="C6" s="180">
        <v>3094</v>
      </c>
      <c r="D6" s="180">
        <v>6814</v>
      </c>
      <c r="E6" s="180"/>
      <c r="F6" s="180">
        <v>2098</v>
      </c>
      <c r="G6" s="180">
        <v>3715</v>
      </c>
    </row>
    <row r="7" spans="2:7" x14ac:dyDescent="0.25">
      <c r="B7" s="163" t="s">
        <v>54</v>
      </c>
      <c r="C7" s="180">
        <v>1128</v>
      </c>
      <c r="D7" s="180">
        <v>2100</v>
      </c>
      <c r="E7" s="180"/>
      <c r="F7" s="180">
        <v>676</v>
      </c>
      <c r="G7" s="180">
        <v>1082</v>
      </c>
    </row>
    <row r="8" spans="2:7" ht="15.75" thickBot="1" x14ac:dyDescent="0.3">
      <c r="B8" s="163" t="s">
        <v>55</v>
      </c>
      <c r="C8" s="112">
        <v>-1693</v>
      </c>
      <c r="D8" s="112">
        <v>-2758</v>
      </c>
      <c r="F8" s="182">
        <v>-964</v>
      </c>
      <c r="G8" s="182">
        <v>-1424</v>
      </c>
    </row>
    <row r="9" spans="2:7" ht="15.75" thickBot="1" x14ac:dyDescent="0.3">
      <c r="B9" s="138" t="s">
        <v>56</v>
      </c>
      <c r="C9" s="113">
        <f>+SUM(C6:C8)</f>
        <v>2529</v>
      </c>
      <c r="D9" s="113">
        <f>+SUM(D6:D8)</f>
        <v>6156</v>
      </c>
      <c r="F9" s="113">
        <f>+SUM(F6:F8)</f>
        <v>1810</v>
      </c>
      <c r="G9" s="113">
        <f>+SUM(G6:G8)</f>
        <v>3373</v>
      </c>
    </row>
    <row r="10" spans="2:7" x14ac:dyDescent="0.25">
      <c r="B10" s="163" t="s">
        <v>269</v>
      </c>
      <c r="C10" s="180">
        <v>3228</v>
      </c>
      <c r="D10" s="180">
        <v>2816</v>
      </c>
      <c r="F10" s="180">
        <v>-14880</v>
      </c>
      <c r="G10" s="180">
        <v>-6739</v>
      </c>
    </row>
    <row r="11" spans="2:7" x14ac:dyDescent="0.25">
      <c r="B11" s="163" t="s">
        <v>57</v>
      </c>
      <c r="C11" s="181">
        <v>-935</v>
      </c>
      <c r="D11" s="181">
        <v>-881</v>
      </c>
      <c r="F11" s="181">
        <v>-418</v>
      </c>
      <c r="G11" s="181">
        <v>-475</v>
      </c>
    </row>
    <row r="12" spans="2:7" x14ac:dyDescent="0.25">
      <c r="B12" s="163" t="s">
        <v>58</v>
      </c>
      <c r="C12" s="181">
        <v>-667</v>
      </c>
      <c r="D12" s="181">
        <v>-488</v>
      </c>
      <c r="F12" s="181">
        <v>-218</v>
      </c>
      <c r="G12" s="181">
        <v>-304</v>
      </c>
    </row>
    <row r="13" spans="2:7" ht="15.75" thickBot="1" x14ac:dyDescent="0.3">
      <c r="B13" s="163" t="s">
        <v>59</v>
      </c>
      <c r="C13" s="182">
        <v>-76</v>
      </c>
      <c r="D13" s="182">
        <v>30</v>
      </c>
      <c r="F13" s="182">
        <v>-54</v>
      </c>
      <c r="G13" s="182">
        <v>62</v>
      </c>
    </row>
    <row r="14" spans="2:7" ht="15.75" thickBot="1" x14ac:dyDescent="0.3">
      <c r="B14" s="138" t="s">
        <v>270</v>
      </c>
      <c r="C14" s="113">
        <f>+SUM(C9:C13)</f>
        <v>4079</v>
      </c>
      <c r="D14" s="113">
        <f>+SUM(D9:D13)</f>
        <v>7633</v>
      </c>
      <c r="F14" s="113">
        <f>+SUM(F9:F13)</f>
        <v>-13760</v>
      </c>
      <c r="G14" s="113">
        <f>+SUM(G9:G13)</f>
        <v>-4083</v>
      </c>
    </row>
    <row r="15" spans="2:7" ht="15.75" thickBot="1" x14ac:dyDescent="0.3">
      <c r="B15" s="17" t="s">
        <v>60</v>
      </c>
      <c r="C15" s="182">
        <v>-61</v>
      </c>
      <c r="D15" s="182">
        <v>375</v>
      </c>
      <c r="F15" s="182">
        <v>-721</v>
      </c>
      <c r="G15" s="182">
        <v>-174</v>
      </c>
    </row>
    <row r="16" spans="2:7" ht="15.75" thickBot="1" x14ac:dyDescent="0.3">
      <c r="B16" s="138" t="s">
        <v>271</v>
      </c>
      <c r="C16" s="113">
        <f>+C15+C14</f>
        <v>4018</v>
      </c>
      <c r="D16" s="113">
        <f>+D15+D14</f>
        <v>8008</v>
      </c>
      <c r="F16" s="113">
        <f>+F15+F14</f>
        <v>-14481</v>
      </c>
      <c r="G16" s="113">
        <f>+G15+G14</f>
        <v>-4257</v>
      </c>
    </row>
    <row r="17" spans="2:7" x14ac:dyDescent="0.25">
      <c r="B17" s="163" t="s">
        <v>61</v>
      </c>
      <c r="C17" s="181">
        <v>680</v>
      </c>
      <c r="D17" s="181">
        <v>265</v>
      </c>
      <c r="F17" s="181">
        <v>210</v>
      </c>
      <c r="G17" s="181">
        <v>184</v>
      </c>
    </row>
    <row r="18" spans="2:7" x14ac:dyDescent="0.25">
      <c r="B18" s="163" t="s">
        <v>62</v>
      </c>
      <c r="C18" s="180">
        <v>-2172</v>
      </c>
      <c r="D18" s="181">
        <v>-2197</v>
      </c>
      <c r="F18" s="180">
        <v>-916</v>
      </c>
      <c r="G18" s="181">
        <v>-1125</v>
      </c>
    </row>
    <row r="19" spans="2:7" x14ac:dyDescent="0.25">
      <c r="B19" s="163" t="s">
        <v>63</v>
      </c>
      <c r="C19" s="180">
        <v>3152</v>
      </c>
      <c r="D19" s="180">
        <v>-4652</v>
      </c>
      <c r="F19" s="180">
        <v>1699</v>
      </c>
      <c r="G19" s="180">
        <v>2466</v>
      </c>
    </row>
    <row r="20" spans="2:7" ht="15.75" thickBot="1" x14ac:dyDescent="0.3">
      <c r="B20" s="163" t="s">
        <v>64</v>
      </c>
      <c r="C20" s="112">
        <v>1247</v>
      </c>
      <c r="D20" s="181">
        <v>-143</v>
      </c>
      <c r="F20" s="181">
        <v>912</v>
      </c>
      <c r="G20" s="181">
        <v>-154</v>
      </c>
    </row>
    <row r="21" spans="2:7" ht="15.75" thickBot="1" x14ac:dyDescent="0.3">
      <c r="B21" s="138" t="s">
        <v>65</v>
      </c>
      <c r="C21" s="111">
        <f>+SUM(C17:C20)</f>
        <v>2907</v>
      </c>
      <c r="D21" s="111">
        <f>+SUM(D17:D20)</f>
        <v>-6727</v>
      </c>
      <c r="F21" s="111">
        <f>+SUM(F17:F20)</f>
        <v>1905</v>
      </c>
      <c r="G21" s="111">
        <f>+SUM(G17:G20)</f>
        <v>1371</v>
      </c>
    </row>
    <row r="22" spans="2:7" ht="15.75" thickBot="1" x14ac:dyDescent="0.3">
      <c r="B22" s="138" t="s">
        <v>272</v>
      </c>
      <c r="C22" s="113">
        <f>+C21+C16</f>
        <v>6925</v>
      </c>
      <c r="D22" s="113">
        <f>+D21+D16</f>
        <v>1281</v>
      </c>
      <c r="F22" s="113">
        <f>+F21+F16</f>
        <v>-12576</v>
      </c>
      <c r="G22" s="113">
        <f>+G21+G16</f>
        <v>-2886</v>
      </c>
    </row>
    <row r="23" spans="2:7" ht="15.75" thickBot="1" x14ac:dyDescent="0.3">
      <c r="B23" s="163" t="s">
        <v>66</v>
      </c>
      <c r="C23" s="112">
        <v>-1640</v>
      </c>
      <c r="D23" s="112">
        <v>-1622</v>
      </c>
      <c r="F23" s="112">
        <v>3058</v>
      </c>
      <c r="G23" s="112">
        <v>-893</v>
      </c>
    </row>
    <row r="24" spans="2:7" ht="15.75" thickBot="1" x14ac:dyDescent="0.3">
      <c r="B24" s="138" t="s">
        <v>273</v>
      </c>
      <c r="C24" s="113">
        <f>+C22+C23</f>
        <v>5285</v>
      </c>
      <c r="D24" s="113">
        <f>+D22+D23</f>
        <v>-341</v>
      </c>
      <c r="F24" s="113">
        <f>+F22+F23</f>
        <v>-9518</v>
      </c>
      <c r="G24" s="113">
        <f>+G22+G23</f>
        <v>-3779</v>
      </c>
    </row>
    <row r="25" spans="2:7" x14ac:dyDescent="0.25">
      <c r="B25" s="101"/>
      <c r="C25" s="110"/>
      <c r="D25" s="110"/>
      <c r="F25" s="110"/>
      <c r="G25" s="110"/>
    </row>
    <row r="26" spans="2:7" x14ac:dyDescent="0.25">
      <c r="B26" s="33" t="s">
        <v>240</v>
      </c>
      <c r="C26" s="110"/>
      <c r="D26" s="110"/>
      <c r="F26" s="110"/>
      <c r="G26" s="110"/>
    </row>
    <row r="27" spans="2:7" x14ac:dyDescent="0.25">
      <c r="B27" s="33" t="s">
        <v>241</v>
      </c>
      <c r="C27" s="110"/>
      <c r="D27" s="110"/>
      <c r="F27" s="110"/>
      <c r="G27" s="110"/>
    </row>
    <row r="28" spans="2:7" x14ac:dyDescent="0.25">
      <c r="B28" s="42" t="s">
        <v>274</v>
      </c>
      <c r="C28" s="180">
        <v>26</v>
      </c>
      <c r="D28" s="181" t="s">
        <v>16</v>
      </c>
      <c r="E28" s="180"/>
      <c r="F28" s="180"/>
      <c r="G28" s="181"/>
    </row>
    <row r="29" spans="2:7" ht="15.75" thickBot="1" x14ac:dyDescent="0.3">
      <c r="B29" s="42" t="s">
        <v>302</v>
      </c>
      <c r="C29" s="115">
        <v>104</v>
      </c>
      <c r="D29" s="157" t="s">
        <v>16</v>
      </c>
      <c r="F29" s="115">
        <v>104</v>
      </c>
      <c r="G29" s="157" t="s">
        <v>16</v>
      </c>
    </row>
    <row r="30" spans="2:7" ht="15.75" thickBot="1" x14ac:dyDescent="0.3">
      <c r="B30" s="138" t="s">
        <v>275</v>
      </c>
      <c r="C30" s="113">
        <f>+SUM(C28:C29)</f>
        <v>130</v>
      </c>
      <c r="D30" s="113">
        <f>+SUM(D28:D29)</f>
        <v>0</v>
      </c>
      <c r="F30" s="113">
        <f>+SUM(F28:F29)</f>
        <v>104</v>
      </c>
      <c r="G30" s="113">
        <f>+SUM(G28:G29)</f>
        <v>0</v>
      </c>
    </row>
    <row r="31" spans="2:7" ht="15.75" thickBot="1" x14ac:dyDescent="0.3">
      <c r="B31" s="139" t="s">
        <v>276</v>
      </c>
      <c r="C31" s="116">
        <f>+C24+C30</f>
        <v>5415</v>
      </c>
      <c r="D31" s="116">
        <f>+D24+D30</f>
        <v>-341</v>
      </c>
      <c r="F31" s="116">
        <f>+F24+F30</f>
        <v>-9414</v>
      </c>
      <c r="G31" s="116">
        <f>+G24+G30</f>
        <v>-3779</v>
      </c>
    </row>
    <row r="32" spans="2:7" ht="15.75" thickTop="1" x14ac:dyDescent="0.25">
      <c r="B32" s="101"/>
      <c r="C32" s="110"/>
      <c r="D32" s="110"/>
      <c r="F32" s="110"/>
      <c r="G32" s="110"/>
    </row>
    <row r="33" spans="2:7" x14ac:dyDescent="0.25">
      <c r="B33" s="33" t="s">
        <v>254</v>
      </c>
      <c r="C33" s="110"/>
      <c r="D33" s="110"/>
      <c r="F33" s="110"/>
      <c r="G33" s="110"/>
    </row>
    <row r="34" spans="2:7" x14ac:dyDescent="0.25">
      <c r="B34" s="17" t="s">
        <v>68</v>
      </c>
      <c r="C34" s="109">
        <v>4761</v>
      </c>
      <c r="D34" s="109">
        <v>-519</v>
      </c>
      <c r="F34" s="109">
        <v>-8987</v>
      </c>
      <c r="G34" s="109">
        <v>-3566</v>
      </c>
    </row>
    <row r="35" spans="2:7" x14ac:dyDescent="0.25">
      <c r="B35" s="17" t="s">
        <v>38</v>
      </c>
      <c r="C35" s="109">
        <v>524</v>
      </c>
      <c r="D35" s="109">
        <v>178</v>
      </c>
      <c r="F35" s="109">
        <v>-531</v>
      </c>
      <c r="G35" s="109">
        <v>-213</v>
      </c>
    </row>
    <row r="36" spans="2:7" x14ac:dyDescent="0.25">
      <c r="B36" s="101"/>
      <c r="C36" s="110"/>
      <c r="D36" s="110"/>
      <c r="F36" s="110"/>
      <c r="G36" s="110"/>
    </row>
    <row r="37" spans="2:7" x14ac:dyDescent="0.25">
      <c r="B37" s="33" t="s">
        <v>67</v>
      </c>
      <c r="C37" s="110"/>
      <c r="D37" s="110"/>
      <c r="F37" s="110"/>
      <c r="G37" s="110"/>
    </row>
    <row r="38" spans="2:7" x14ac:dyDescent="0.25">
      <c r="B38" s="17" t="s">
        <v>68</v>
      </c>
      <c r="C38" s="109">
        <f>+C30</f>
        <v>130</v>
      </c>
      <c r="D38" s="158">
        <f t="shared" ref="D38" si="0">+D30</f>
        <v>0</v>
      </c>
      <c r="F38" s="109">
        <f>+F30</f>
        <v>104</v>
      </c>
      <c r="G38" s="158">
        <f t="shared" ref="G38" si="1">+G30</f>
        <v>0</v>
      </c>
    </row>
    <row r="39" spans="2:7" x14ac:dyDescent="0.25">
      <c r="B39" s="101"/>
      <c r="C39" s="110"/>
      <c r="D39" s="110"/>
      <c r="F39" s="110"/>
      <c r="G39" s="110"/>
    </row>
    <row r="40" spans="2:7" ht="22.5" x14ac:dyDescent="0.25">
      <c r="B40" s="43" t="s">
        <v>255</v>
      </c>
      <c r="C40" s="110"/>
      <c r="D40" s="110"/>
      <c r="F40" s="110"/>
      <c r="G40" s="110"/>
    </row>
    <row r="41" spans="2:7" x14ac:dyDescent="0.25">
      <c r="B41" s="17" t="s">
        <v>69</v>
      </c>
      <c r="C41" s="102">
        <v>0.09</v>
      </c>
      <c r="D41" s="102">
        <v>-4.12</v>
      </c>
      <c r="F41" s="102">
        <v>-0.17</v>
      </c>
      <c r="G41" s="102">
        <v>-28.3</v>
      </c>
    </row>
    <row r="42" spans="2:7" x14ac:dyDescent="0.25">
      <c r="B42" s="17" t="s">
        <v>70</v>
      </c>
      <c r="C42" s="102">
        <v>0.09</v>
      </c>
      <c r="D42" s="102">
        <v>-4.12</v>
      </c>
      <c r="F42" s="102">
        <v>-0.17</v>
      </c>
      <c r="G42" s="102">
        <v>-28.3</v>
      </c>
    </row>
  </sheetData>
  <mergeCells count="4">
    <mergeCell ref="F4:G4"/>
    <mergeCell ref="B2:D2"/>
    <mergeCell ref="B3:D3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D48"/>
  <sheetViews>
    <sheetView showGridLines="0" workbookViewId="0"/>
  </sheetViews>
  <sheetFormatPr baseColWidth="10" defaultRowHeight="15" x14ac:dyDescent="0.25"/>
  <cols>
    <col min="1" max="1" width="3.7109375" customWidth="1"/>
    <col min="2" max="2" width="49.28515625" bestFit="1" customWidth="1"/>
    <col min="3" max="3" width="11.7109375" bestFit="1" customWidth="1"/>
  </cols>
  <sheetData>
    <row r="2" spans="2:4" ht="30.75" customHeight="1" x14ac:dyDescent="0.25">
      <c r="B2" s="217" t="s">
        <v>304</v>
      </c>
      <c r="C2" s="217"/>
      <c r="D2" s="217"/>
    </row>
    <row r="3" spans="2:4" x14ac:dyDescent="0.25">
      <c r="B3" s="218"/>
      <c r="C3" s="218"/>
      <c r="D3" s="218"/>
    </row>
    <row r="4" spans="2:4" x14ac:dyDescent="0.25">
      <c r="B4" s="219"/>
      <c r="C4" s="219"/>
      <c r="D4" s="219"/>
    </row>
    <row r="5" spans="2:4" x14ac:dyDescent="0.25">
      <c r="B5" s="1" t="s">
        <v>91</v>
      </c>
      <c r="C5" s="205" t="s">
        <v>297</v>
      </c>
      <c r="D5" s="205" t="s">
        <v>301</v>
      </c>
    </row>
    <row r="6" spans="2:4" x14ac:dyDescent="0.25">
      <c r="B6" s="33" t="s">
        <v>71</v>
      </c>
      <c r="C6" s="101"/>
      <c r="D6" s="101"/>
    </row>
    <row r="7" spans="2:4" x14ac:dyDescent="0.25">
      <c r="B7" s="17" t="s">
        <v>277</v>
      </c>
      <c r="C7" s="109">
        <v>-5284</v>
      </c>
      <c r="D7" s="109">
        <v>4539</v>
      </c>
    </row>
    <row r="8" spans="2:4" ht="15.75" thickBot="1" x14ac:dyDescent="0.3">
      <c r="B8" s="17" t="s">
        <v>72</v>
      </c>
      <c r="C8" s="112">
        <v>-8</v>
      </c>
      <c r="D8" s="112">
        <v>-90</v>
      </c>
    </row>
    <row r="9" spans="2:4" ht="15.75" thickBot="1" x14ac:dyDescent="0.3">
      <c r="B9" s="138" t="s">
        <v>278</v>
      </c>
      <c r="C9" s="113">
        <f>+SUM(C7:C8)</f>
        <v>-5292</v>
      </c>
      <c r="D9" s="113">
        <f>+SUM(D7:D8)</f>
        <v>4449</v>
      </c>
    </row>
    <row r="10" spans="2:4" x14ac:dyDescent="0.25">
      <c r="B10" s="101"/>
      <c r="C10" s="110"/>
      <c r="D10" s="110"/>
    </row>
    <row r="11" spans="2:4" x14ac:dyDescent="0.25">
      <c r="B11" s="33" t="s">
        <v>73</v>
      </c>
      <c r="C11" s="110"/>
      <c r="D11" s="110"/>
    </row>
    <row r="12" spans="2:4" x14ac:dyDescent="0.25">
      <c r="B12" s="17" t="s">
        <v>74</v>
      </c>
      <c r="C12" s="109">
        <v>-17</v>
      </c>
      <c r="D12" s="109">
        <v>-36</v>
      </c>
    </row>
    <row r="13" spans="2:4" x14ac:dyDescent="0.25">
      <c r="B13" s="17" t="s">
        <v>279</v>
      </c>
      <c r="C13" s="109">
        <v>-53</v>
      </c>
      <c r="D13" s="109" t="s">
        <v>16</v>
      </c>
    </row>
    <row r="14" spans="2:4" x14ac:dyDescent="0.25">
      <c r="B14" s="17" t="s">
        <v>75</v>
      </c>
      <c r="C14" s="109">
        <v>-1879</v>
      </c>
      <c r="D14" s="109">
        <v>-871</v>
      </c>
    </row>
    <row r="15" spans="2:4" x14ac:dyDescent="0.25">
      <c r="B15" s="17" t="s">
        <v>280</v>
      </c>
      <c r="C15" s="109">
        <v>-21</v>
      </c>
      <c r="D15" s="109">
        <v>-50</v>
      </c>
    </row>
    <row r="16" spans="2:4" x14ac:dyDescent="0.25">
      <c r="B16" s="17" t="s">
        <v>76</v>
      </c>
      <c r="C16" s="109">
        <v>-47</v>
      </c>
      <c r="D16" s="109">
        <v>-811</v>
      </c>
    </row>
    <row r="17" spans="2:4" x14ac:dyDescent="0.25">
      <c r="B17" s="17" t="s">
        <v>77</v>
      </c>
      <c r="C17" s="109">
        <v>-7</v>
      </c>
      <c r="D17" s="109">
        <v>-12</v>
      </c>
    </row>
    <row r="18" spans="2:4" x14ac:dyDescent="0.25">
      <c r="B18" s="17" t="s">
        <v>78</v>
      </c>
      <c r="C18" s="109">
        <v>-11411</v>
      </c>
      <c r="D18" s="109">
        <v>-9118</v>
      </c>
    </row>
    <row r="19" spans="2:4" x14ac:dyDescent="0.25">
      <c r="B19" s="17" t="s">
        <v>79</v>
      </c>
      <c r="C19" s="109">
        <v>16409</v>
      </c>
      <c r="D19" s="109">
        <v>10805</v>
      </c>
    </row>
    <row r="20" spans="2:4" x14ac:dyDescent="0.25">
      <c r="B20" s="17" t="s">
        <v>281</v>
      </c>
      <c r="C20" s="109" t="s">
        <v>16</v>
      </c>
      <c r="D20" s="109">
        <v>-1172</v>
      </c>
    </row>
    <row r="21" spans="2:4" x14ac:dyDescent="0.25">
      <c r="B21" s="17" t="s">
        <v>80</v>
      </c>
      <c r="C21" s="109">
        <v>-2459</v>
      </c>
      <c r="D21" s="102">
        <v>-3039</v>
      </c>
    </row>
    <row r="22" spans="2:4" x14ac:dyDescent="0.25">
      <c r="B22" s="17" t="s">
        <v>81</v>
      </c>
      <c r="C22" s="102">
        <v>265</v>
      </c>
      <c r="D22" s="109">
        <v>798</v>
      </c>
    </row>
    <row r="23" spans="2:4" x14ac:dyDescent="0.25">
      <c r="B23" s="17" t="s">
        <v>282</v>
      </c>
      <c r="C23" s="109">
        <v>14144</v>
      </c>
      <c r="D23" s="102">
        <v>5</v>
      </c>
    </row>
    <row r="24" spans="2:4" x14ac:dyDescent="0.25">
      <c r="B24" s="17" t="s">
        <v>283</v>
      </c>
      <c r="C24" s="102">
        <v>348</v>
      </c>
      <c r="D24" s="109">
        <v>353</v>
      </c>
    </row>
    <row r="25" spans="2:4" ht="15.75" thickBot="1" x14ac:dyDescent="0.3">
      <c r="B25" s="17" t="s">
        <v>82</v>
      </c>
      <c r="C25" s="112" t="s">
        <v>16</v>
      </c>
      <c r="D25" s="112">
        <v>132</v>
      </c>
    </row>
    <row r="26" spans="2:4" ht="15.75" thickBot="1" x14ac:dyDescent="0.3">
      <c r="B26" s="138" t="s">
        <v>284</v>
      </c>
      <c r="C26" s="113">
        <f>+SUM(C12:C25)</f>
        <v>15272</v>
      </c>
      <c r="D26" s="113">
        <f>+SUM(D12:D25)</f>
        <v>-3016</v>
      </c>
    </row>
    <row r="27" spans="2:4" x14ac:dyDescent="0.25">
      <c r="B27" s="101"/>
      <c r="C27" s="110"/>
      <c r="D27" s="110"/>
    </row>
    <row r="28" spans="2:4" x14ac:dyDescent="0.25">
      <c r="B28" s="33" t="s">
        <v>83</v>
      </c>
      <c r="C28" s="110"/>
      <c r="D28" s="110"/>
    </row>
    <row r="29" spans="2:4" x14ac:dyDescent="0.25">
      <c r="B29" s="17" t="s">
        <v>84</v>
      </c>
      <c r="C29" s="109">
        <v>-73</v>
      </c>
      <c r="D29" s="109">
        <v>-300</v>
      </c>
    </row>
    <row r="30" spans="2:4" x14ac:dyDescent="0.25">
      <c r="B30" s="17" t="s">
        <v>305</v>
      </c>
      <c r="C30" s="109">
        <v>561</v>
      </c>
      <c r="D30" s="109" t="s">
        <v>16</v>
      </c>
    </row>
    <row r="31" spans="2:4" x14ac:dyDescent="0.25">
      <c r="B31" s="17" t="s">
        <v>242</v>
      </c>
      <c r="C31" s="159">
        <v>37</v>
      </c>
      <c r="D31" s="109" t="s">
        <v>16</v>
      </c>
    </row>
    <row r="32" spans="2:4" x14ac:dyDescent="0.25">
      <c r="B32" s="17" t="s">
        <v>243</v>
      </c>
      <c r="C32" s="109">
        <v>-376</v>
      </c>
      <c r="D32" s="109" t="s">
        <v>16</v>
      </c>
    </row>
    <row r="33" spans="2:4" x14ac:dyDescent="0.25">
      <c r="B33" s="17" t="s">
        <v>85</v>
      </c>
      <c r="C33" s="102">
        <v>-11301</v>
      </c>
      <c r="D33" s="109" t="s">
        <v>16</v>
      </c>
    </row>
    <row r="34" spans="2:4" x14ac:dyDescent="0.25">
      <c r="B34" s="17" t="s">
        <v>285</v>
      </c>
      <c r="C34" s="109">
        <v>-19</v>
      </c>
      <c r="D34" s="102">
        <v>-31</v>
      </c>
    </row>
    <row r="35" spans="2:4" x14ac:dyDescent="0.25">
      <c r="B35" s="17" t="s">
        <v>86</v>
      </c>
      <c r="C35" s="109">
        <v>-359</v>
      </c>
      <c r="D35" s="109">
        <v>-453</v>
      </c>
    </row>
    <row r="36" spans="2:4" x14ac:dyDescent="0.25">
      <c r="B36" s="17" t="s">
        <v>87</v>
      </c>
      <c r="C36" s="109">
        <v>50</v>
      </c>
      <c r="D36" s="109">
        <v>476</v>
      </c>
    </row>
    <row r="37" spans="2:4" x14ac:dyDescent="0.25">
      <c r="B37" s="17" t="s">
        <v>88</v>
      </c>
      <c r="C37" s="109">
        <v>-1877</v>
      </c>
      <c r="D37" s="102">
        <v>-1957</v>
      </c>
    </row>
    <row r="38" spans="2:4" x14ac:dyDescent="0.25">
      <c r="B38" s="17" t="s">
        <v>306</v>
      </c>
      <c r="C38" s="109">
        <v>-2064</v>
      </c>
      <c r="D38" s="102">
        <v>-876</v>
      </c>
    </row>
    <row r="39" spans="2:4" x14ac:dyDescent="0.25">
      <c r="B39" s="17" t="s">
        <v>307</v>
      </c>
      <c r="C39" s="109" t="s">
        <v>16</v>
      </c>
      <c r="D39" s="102">
        <v>-112</v>
      </c>
    </row>
    <row r="40" spans="2:4" ht="15.75" thickBot="1" x14ac:dyDescent="0.3">
      <c r="B40" s="17" t="s">
        <v>89</v>
      </c>
      <c r="C40" s="112">
        <v>951</v>
      </c>
      <c r="D40" s="112">
        <v>144</v>
      </c>
    </row>
    <row r="41" spans="2:4" ht="15.75" thickBot="1" x14ac:dyDescent="0.3">
      <c r="B41" s="138" t="s">
        <v>152</v>
      </c>
      <c r="C41" s="113">
        <f>+SUM(C29:C40)</f>
        <v>-14470</v>
      </c>
      <c r="D41" s="113">
        <f>+SUM(D29:D40)</f>
        <v>-3109</v>
      </c>
    </row>
    <row r="42" spans="2:4" ht="15.75" thickBot="1" x14ac:dyDescent="0.3">
      <c r="B42" s="101"/>
      <c r="C42" s="140"/>
      <c r="D42" s="140"/>
    </row>
    <row r="43" spans="2:4" ht="15.75" thickBot="1" x14ac:dyDescent="0.3">
      <c r="B43" s="139" t="s">
        <v>153</v>
      </c>
      <c r="C43" s="114">
        <f>+C9+C26+C41</f>
        <v>-4490</v>
      </c>
      <c r="D43" s="114">
        <f>+D9+D26+D41</f>
        <v>-1676</v>
      </c>
    </row>
    <row r="44" spans="2:4" ht="15.75" thickTop="1" x14ac:dyDescent="0.25">
      <c r="B44" s="17" t="s">
        <v>286</v>
      </c>
      <c r="C44" s="109">
        <v>5545</v>
      </c>
      <c r="D44" s="109">
        <v>7193</v>
      </c>
    </row>
    <row r="45" spans="2:4" x14ac:dyDescent="0.25">
      <c r="B45" s="17" t="s">
        <v>287</v>
      </c>
      <c r="C45" s="109">
        <v>28</v>
      </c>
      <c r="D45" s="109">
        <v>161</v>
      </c>
    </row>
    <row r="46" spans="2:4" ht="15.75" thickBot="1" x14ac:dyDescent="0.3">
      <c r="B46" s="17" t="s">
        <v>64</v>
      </c>
      <c r="C46" s="112">
        <v>-19</v>
      </c>
      <c r="D46" s="112">
        <v>-39</v>
      </c>
    </row>
    <row r="47" spans="2:4" ht="15.75" thickBot="1" x14ac:dyDescent="0.3">
      <c r="B47" s="139" t="s">
        <v>90</v>
      </c>
      <c r="C47" s="114">
        <f>+SUM(C43:C46)</f>
        <v>1064</v>
      </c>
      <c r="D47" s="114">
        <f>+SUM(D43:D46)</f>
        <v>5639</v>
      </c>
    </row>
    <row r="48" spans="2:4" ht="15.75" thickTop="1" x14ac:dyDescent="0.25"/>
  </sheetData>
  <mergeCells count="3">
    <mergeCell ref="B3:D3"/>
    <mergeCell ref="B4:D4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H15"/>
  <sheetViews>
    <sheetView showGridLines="0" workbookViewId="0"/>
  </sheetViews>
  <sheetFormatPr baseColWidth="10" defaultRowHeight="15" x14ac:dyDescent="0.25"/>
  <cols>
    <col min="1" max="1" width="3.7109375" customWidth="1"/>
    <col min="2" max="2" width="56.140625" bestFit="1" customWidth="1"/>
  </cols>
  <sheetData>
    <row r="2" spans="2:8" x14ac:dyDescent="0.25">
      <c r="B2" s="136" t="s">
        <v>100</v>
      </c>
    </row>
    <row r="4" spans="2:8" x14ac:dyDescent="0.25">
      <c r="B4" s="1" t="s">
        <v>91</v>
      </c>
      <c r="C4" s="179" t="s">
        <v>296</v>
      </c>
      <c r="D4" s="179" t="s">
        <v>92</v>
      </c>
      <c r="E4" s="150" t="s">
        <v>94</v>
      </c>
      <c r="F4" s="205" t="s">
        <v>308</v>
      </c>
      <c r="G4" s="205" t="s">
        <v>309</v>
      </c>
      <c r="H4" s="205" t="s">
        <v>94</v>
      </c>
    </row>
    <row r="5" spans="2:8" x14ac:dyDescent="0.25">
      <c r="B5" s="183" t="s">
        <v>256</v>
      </c>
      <c r="C5" s="160">
        <f>+IS!F6</f>
        <v>2098</v>
      </c>
      <c r="D5" s="160">
        <f>+IS!G6</f>
        <v>3715</v>
      </c>
      <c r="E5" s="161">
        <f>+ROUND(C5/D5,3)-1</f>
        <v>-0.43500000000000005</v>
      </c>
      <c r="F5" s="184">
        <v>895</v>
      </c>
      <c r="G5" s="160">
        <v>2784</v>
      </c>
      <c r="H5" s="161">
        <f>+ROUND(F5/G5,3)-1</f>
        <v>-0.67900000000000005</v>
      </c>
    </row>
    <row r="6" spans="2:8" x14ac:dyDescent="0.25">
      <c r="B6" s="2" t="s">
        <v>95</v>
      </c>
      <c r="C6" s="3">
        <f>+IS!F10</f>
        <v>-14880</v>
      </c>
      <c r="D6" s="3">
        <f>+IS!G10</f>
        <v>-6739</v>
      </c>
      <c r="E6" s="162">
        <f t="shared" ref="E6" si="0">+ROUND(C6/D6,3)-1</f>
        <v>1.2080000000000002</v>
      </c>
      <c r="F6" s="3">
        <f>+IS!C10</f>
        <v>3228</v>
      </c>
      <c r="G6" s="3">
        <f>+IS!D10</f>
        <v>2816</v>
      </c>
      <c r="H6" s="162">
        <f t="shared" ref="H6" si="1">+ROUND(F6/G6,3)-1</f>
        <v>0.14599999999999991</v>
      </c>
    </row>
    <row r="7" spans="2:8" x14ac:dyDescent="0.25">
      <c r="B7" s="4" t="s">
        <v>316</v>
      </c>
      <c r="C7" s="160">
        <v>1955</v>
      </c>
      <c r="D7" s="99">
        <v>672</v>
      </c>
      <c r="E7" s="161">
        <f>+ROUND(C7/D7,3)-1</f>
        <v>1.9089999999999998</v>
      </c>
      <c r="F7" s="160">
        <v>7915</v>
      </c>
      <c r="G7" s="99">
        <v>672</v>
      </c>
      <c r="H7" s="161">
        <f>+ROUND(F7/G7,3)-1</f>
        <v>10.778</v>
      </c>
    </row>
    <row r="8" spans="2:8" x14ac:dyDescent="0.25">
      <c r="B8" s="6" t="s">
        <v>96</v>
      </c>
      <c r="C8" s="7">
        <f>+IS!F14</f>
        <v>-13760</v>
      </c>
      <c r="D8" s="7">
        <f>+IS!G14</f>
        <v>-4083</v>
      </c>
      <c r="E8" s="132">
        <f>+ROUND(C8/D8,3)-1</f>
        <v>2.37</v>
      </c>
      <c r="F8" s="7">
        <f>+IS!C14</f>
        <v>4079</v>
      </c>
      <c r="G8" s="7">
        <f>+IS!D14</f>
        <v>7633</v>
      </c>
      <c r="H8" s="132">
        <f>+ROUND(F8/G8,3)-1</f>
        <v>-0.46599999999999997</v>
      </c>
    </row>
    <row r="9" spans="2:8" ht="15.75" thickBot="1" x14ac:dyDescent="0.3">
      <c r="B9" s="28" t="s">
        <v>97</v>
      </c>
      <c r="C9" s="151">
        <v>38</v>
      </c>
      <c r="D9" s="151">
        <v>106</v>
      </c>
      <c r="E9" s="133">
        <f>+ROUND(C9/D9,3)-1</f>
        <v>-0.64200000000000002</v>
      </c>
      <c r="F9" s="151">
        <v>117</v>
      </c>
      <c r="G9" s="151">
        <v>185</v>
      </c>
      <c r="H9" s="133">
        <f>+ROUND(F9/G9,3)-1</f>
        <v>-0.36799999999999999</v>
      </c>
    </row>
    <row r="10" spans="2:8" ht="15.75" thickBot="1" x14ac:dyDescent="0.3">
      <c r="B10" s="9" t="s">
        <v>288</v>
      </c>
      <c r="C10" s="228">
        <v>-11932</v>
      </c>
      <c r="D10" s="228">
        <v>-1914</v>
      </c>
      <c r="E10" s="229">
        <f>+ROUND(C10/D10,3)-1</f>
        <v>5.234</v>
      </c>
      <c r="F10" s="228">
        <v>8279</v>
      </c>
      <c r="G10" s="228">
        <v>3238</v>
      </c>
      <c r="H10" s="134">
        <f>+ROUND(F10/G10,3)-1</f>
        <v>1.5569999999999999</v>
      </c>
    </row>
    <row r="11" spans="2:8" ht="15.75" thickBot="1" x14ac:dyDescent="0.3">
      <c r="B11" s="11" t="s">
        <v>289</v>
      </c>
      <c r="C11" s="186">
        <v>3113</v>
      </c>
      <c r="D11" s="186">
        <v>2417</v>
      </c>
      <c r="E11" s="187">
        <f>+ROUND(C11/D11,3)-1</f>
        <v>0.28800000000000003</v>
      </c>
      <c r="F11" s="186">
        <v>8883</v>
      </c>
      <c r="G11" s="186">
        <v>4657</v>
      </c>
      <c r="H11" s="135">
        <f>+ROUND(F11/G11,3)-1</f>
        <v>0.90700000000000003</v>
      </c>
    </row>
    <row r="12" spans="2:8" ht="15.75" thickBot="1" x14ac:dyDescent="0.3">
      <c r="B12" s="9" t="s">
        <v>290</v>
      </c>
      <c r="C12" s="230">
        <v>3585</v>
      </c>
      <c r="D12" s="230">
        <v>2830</v>
      </c>
      <c r="E12" s="229">
        <f>+ROUND(C12/D12,3)-1</f>
        <v>0.2669999999999999</v>
      </c>
      <c r="F12" s="230">
        <v>9894</v>
      </c>
      <c r="G12" s="230">
        <v>5508</v>
      </c>
      <c r="H12" s="134">
        <f>+ROUND(F12/G12,3)-1</f>
        <v>0.79600000000000004</v>
      </c>
    </row>
    <row r="13" spans="2:8" ht="15.75" thickBot="1" x14ac:dyDescent="0.3">
      <c r="B13" s="185" t="s">
        <v>98</v>
      </c>
      <c r="C13" s="186">
        <v>-9518</v>
      </c>
      <c r="D13" s="186">
        <v>-3779</v>
      </c>
      <c r="E13" s="187">
        <f>+ROUND(C13/D13,3)-1</f>
        <v>1.5190000000000001</v>
      </c>
      <c r="F13" s="186">
        <v>5285</v>
      </c>
      <c r="G13" s="231">
        <v>-341</v>
      </c>
      <c r="H13" s="187" t="s">
        <v>6</v>
      </c>
    </row>
    <row r="14" spans="2:8" x14ac:dyDescent="0.25">
      <c r="B14" s="13" t="s">
        <v>99</v>
      </c>
    </row>
    <row r="15" spans="2:8" x14ac:dyDescent="0.25">
      <c r="B15" s="1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H61"/>
  <sheetViews>
    <sheetView showGridLines="0" workbookViewId="0">
      <selection activeCell="C4" sqref="C4:H4"/>
    </sheetView>
  </sheetViews>
  <sheetFormatPr baseColWidth="10" defaultRowHeight="15" x14ac:dyDescent="0.25"/>
  <cols>
    <col min="1" max="1" width="3.7109375" customWidth="1"/>
    <col min="2" max="2" width="56.140625" bestFit="1" customWidth="1"/>
  </cols>
  <sheetData>
    <row r="2" spans="2:8" x14ac:dyDescent="0.25">
      <c r="B2" s="34" t="s">
        <v>101</v>
      </c>
    </row>
    <row r="4" spans="2:8" x14ac:dyDescent="0.25">
      <c r="B4" s="1" t="s">
        <v>102</v>
      </c>
      <c r="C4" s="205" t="s">
        <v>296</v>
      </c>
      <c r="D4" s="205" t="s">
        <v>92</v>
      </c>
      <c r="E4" s="205" t="s">
        <v>94</v>
      </c>
      <c r="F4" s="205" t="s">
        <v>308</v>
      </c>
      <c r="G4" s="205" t="s">
        <v>309</v>
      </c>
      <c r="H4" s="205" t="s">
        <v>94</v>
      </c>
    </row>
    <row r="5" spans="2:8" x14ac:dyDescent="0.25">
      <c r="B5" s="2" t="s">
        <v>103</v>
      </c>
      <c r="C5" s="3">
        <v>1534</v>
      </c>
      <c r="D5" s="3">
        <v>2640</v>
      </c>
      <c r="E5" s="130">
        <f t="shared" ref="E5:E11" si="0">+ROUND(C5/D5,3)-1</f>
        <v>-0.41900000000000004</v>
      </c>
      <c r="F5" s="3">
        <v>1943</v>
      </c>
      <c r="G5" s="3">
        <v>4961</v>
      </c>
      <c r="H5" s="130">
        <f t="shared" ref="H5:H11" si="1">+ROUND(F5/G5,3)-1</f>
        <v>-0.60799999999999998</v>
      </c>
    </row>
    <row r="6" spans="2:8" x14ac:dyDescent="0.25">
      <c r="B6" s="4" t="s">
        <v>95</v>
      </c>
      <c r="C6" s="5">
        <v>-6073</v>
      </c>
      <c r="D6" s="5">
        <v>-3223</v>
      </c>
      <c r="E6" s="131">
        <f t="shared" si="0"/>
        <v>0.8839999999999999</v>
      </c>
      <c r="F6" s="5">
        <v>-4762</v>
      </c>
      <c r="G6" s="5">
        <v>-2554</v>
      </c>
      <c r="H6" s="131">
        <f t="shared" si="1"/>
        <v>0.86499999999999999</v>
      </c>
    </row>
    <row r="7" spans="2:8" x14ac:dyDescent="0.25">
      <c r="B7" s="6" t="s">
        <v>96</v>
      </c>
      <c r="C7" s="7">
        <v>-5064</v>
      </c>
      <c r="D7" s="7">
        <v>-1334</v>
      </c>
      <c r="E7" s="132">
        <f t="shared" si="0"/>
        <v>2.7959999999999998</v>
      </c>
      <c r="F7" s="7">
        <v>-3966</v>
      </c>
      <c r="G7" s="14">
        <v>984</v>
      </c>
      <c r="H7" s="132">
        <f t="shared" si="1"/>
        <v>-5.03</v>
      </c>
    </row>
    <row r="8" spans="2:8" ht="15.75" thickBot="1" x14ac:dyDescent="0.3">
      <c r="B8" s="28" t="s">
        <v>97</v>
      </c>
      <c r="C8" s="8">
        <v>21</v>
      </c>
      <c r="D8" s="8">
        <v>57</v>
      </c>
      <c r="E8" s="133">
        <f t="shared" si="0"/>
        <v>-0.63200000000000001</v>
      </c>
      <c r="F8" s="8">
        <v>68</v>
      </c>
      <c r="G8" s="8">
        <v>98</v>
      </c>
      <c r="H8" s="133">
        <f t="shared" si="1"/>
        <v>-0.30600000000000005</v>
      </c>
    </row>
    <row r="9" spans="2:8" ht="15.75" thickBot="1" x14ac:dyDescent="0.3">
      <c r="B9" s="9" t="s">
        <v>245</v>
      </c>
      <c r="C9" s="10">
        <v>-5043</v>
      </c>
      <c r="D9" s="10">
        <v>-1277</v>
      </c>
      <c r="E9" s="134">
        <f t="shared" si="0"/>
        <v>2.9489999999999998</v>
      </c>
      <c r="F9" s="10">
        <v>-3898</v>
      </c>
      <c r="G9" s="10">
        <v>1082</v>
      </c>
      <c r="H9" s="134">
        <f t="shared" si="1"/>
        <v>-4.6029999999999998</v>
      </c>
    </row>
    <row r="10" spans="2:8" ht="15.75" thickBot="1" x14ac:dyDescent="0.3">
      <c r="B10" s="11" t="s">
        <v>246</v>
      </c>
      <c r="C10" s="12">
        <v>1030</v>
      </c>
      <c r="D10" s="12">
        <v>1946</v>
      </c>
      <c r="E10" s="135">
        <f t="shared" si="0"/>
        <v>-0.47099999999999997</v>
      </c>
      <c r="F10" s="100">
        <v>864</v>
      </c>
      <c r="G10" s="12">
        <v>3636</v>
      </c>
      <c r="H10" s="135">
        <f t="shared" si="1"/>
        <v>-0.76200000000000001</v>
      </c>
    </row>
    <row r="11" spans="2:8" ht="15.75" thickBot="1" x14ac:dyDescent="0.3">
      <c r="B11" s="9" t="s">
        <v>250</v>
      </c>
      <c r="C11" s="10">
        <v>1378</v>
      </c>
      <c r="D11" s="10">
        <v>2313</v>
      </c>
      <c r="E11" s="134">
        <f t="shared" si="0"/>
        <v>-0.40400000000000003</v>
      </c>
      <c r="F11" s="10">
        <v>1603</v>
      </c>
      <c r="G11" s="10">
        <v>4319</v>
      </c>
      <c r="H11" s="134">
        <f t="shared" si="1"/>
        <v>-0.629</v>
      </c>
    </row>
    <row r="12" spans="2:8" x14ac:dyDescent="0.25">
      <c r="C12" s="15"/>
      <c r="F12" s="15"/>
    </row>
    <row r="13" spans="2:8" x14ac:dyDescent="0.25">
      <c r="B13" s="142" t="s">
        <v>291</v>
      </c>
    </row>
    <row r="14" spans="2:8" x14ac:dyDescent="0.25">
      <c r="B14" s="20"/>
    </row>
    <row r="15" spans="2:8" x14ac:dyDescent="0.25">
      <c r="B15" s="1" t="s">
        <v>104</v>
      </c>
      <c r="C15" s="205" t="s">
        <v>296</v>
      </c>
      <c r="D15" s="205" t="s">
        <v>92</v>
      </c>
      <c r="E15" s="205" t="s">
        <v>94</v>
      </c>
      <c r="F15" s="205" t="s">
        <v>308</v>
      </c>
      <c r="G15" s="205" t="s">
        <v>309</v>
      </c>
      <c r="H15" s="205" t="s">
        <v>94</v>
      </c>
    </row>
    <row r="16" spans="2:8" x14ac:dyDescent="0.25">
      <c r="B16" s="177" t="s">
        <v>0</v>
      </c>
      <c r="C16" s="118">
        <v>2372</v>
      </c>
      <c r="D16" s="118">
        <v>4343</v>
      </c>
      <c r="E16" s="190">
        <f t="shared" ref="E16:E30" si="2">+ROUND(C16/D16,3)-1</f>
        <v>-0.45399999999999996</v>
      </c>
      <c r="F16" s="5">
        <v>2514</v>
      </c>
      <c r="G16" s="5">
        <v>7813</v>
      </c>
      <c r="H16" s="190">
        <f t="shared" ref="H16:H30" si="3">+ROUND(F16/G16,3)-1</f>
        <v>-0.67799999999999994</v>
      </c>
    </row>
    <row r="17" spans="2:8" x14ac:dyDescent="0.25">
      <c r="B17" s="188" t="s">
        <v>1</v>
      </c>
      <c r="C17" s="117">
        <v>2059</v>
      </c>
      <c r="D17" s="117">
        <v>4194</v>
      </c>
      <c r="E17" s="191">
        <f t="shared" si="2"/>
        <v>-0.50900000000000001</v>
      </c>
      <c r="F17" s="3">
        <v>2164</v>
      </c>
      <c r="G17" s="3">
        <v>7791</v>
      </c>
      <c r="H17" s="191">
        <f t="shared" si="3"/>
        <v>-0.72199999999999998</v>
      </c>
    </row>
    <row r="18" spans="2:8" x14ac:dyDescent="0.25">
      <c r="B18" s="177" t="s">
        <v>2</v>
      </c>
      <c r="C18" s="118">
        <v>1528</v>
      </c>
      <c r="D18" s="118">
        <v>3813</v>
      </c>
      <c r="E18" s="190">
        <f t="shared" si="2"/>
        <v>-0.59899999999999998</v>
      </c>
      <c r="F18" s="5">
        <v>1630</v>
      </c>
      <c r="G18" s="5">
        <v>6962</v>
      </c>
      <c r="H18" s="190">
        <f t="shared" si="3"/>
        <v>-0.76600000000000001</v>
      </c>
    </row>
    <row r="19" spans="2:8" x14ac:dyDescent="0.25">
      <c r="B19" s="188" t="s">
        <v>3</v>
      </c>
      <c r="C19" s="117">
        <v>1952</v>
      </c>
      <c r="D19" s="117">
        <v>2650</v>
      </c>
      <c r="E19" s="191">
        <f t="shared" si="2"/>
        <v>-0.26300000000000001</v>
      </c>
      <c r="F19" s="3">
        <v>1971</v>
      </c>
      <c r="G19" s="3">
        <v>4616</v>
      </c>
      <c r="H19" s="191">
        <f t="shared" si="3"/>
        <v>-0.57299999999999995</v>
      </c>
    </row>
    <row r="20" spans="2:8" x14ac:dyDescent="0.25">
      <c r="B20" s="177" t="s">
        <v>4</v>
      </c>
      <c r="C20" s="118">
        <v>1264</v>
      </c>
      <c r="D20" s="118">
        <v>1715</v>
      </c>
      <c r="E20" s="190">
        <f t="shared" si="2"/>
        <v>-0.26300000000000001</v>
      </c>
      <c r="F20" s="5">
        <v>1451</v>
      </c>
      <c r="G20" s="5">
        <v>3043</v>
      </c>
      <c r="H20" s="190">
        <f t="shared" si="3"/>
        <v>-0.52300000000000002</v>
      </c>
    </row>
    <row r="21" spans="2:8" x14ac:dyDescent="0.25">
      <c r="B21" s="16" t="s">
        <v>249</v>
      </c>
      <c r="C21" s="117">
        <v>1719</v>
      </c>
      <c r="D21" s="117">
        <v>3416</v>
      </c>
      <c r="E21" s="192">
        <f t="shared" si="2"/>
        <v>-0.497</v>
      </c>
      <c r="F21" s="3">
        <v>1811</v>
      </c>
      <c r="G21" s="3">
        <v>6077</v>
      </c>
      <c r="H21" s="192">
        <f t="shared" si="3"/>
        <v>-0.70199999999999996</v>
      </c>
    </row>
    <row r="22" spans="2:8" x14ac:dyDescent="0.25">
      <c r="B22" s="44" t="s">
        <v>7</v>
      </c>
      <c r="C22" s="118">
        <v>1289</v>
      </c>
      <c r="D22" s="118">
        <v>1714</v>
      </c>
      <c r="E22" s="190">
        <f t="shared" si="2"/>
        <v>-0.248</v>
      </c>
      <c r="F22" s="5">
        <v>1493</v>
      </c>
      <c r="G22" s="5">
        <v>3247</v>
      </c>
      <c r="H22" s="190">
        <f t="shared" si="3"/>
        <v>-0.54</v>
      </c>
    </row>
    <row r="23" spans="2:8" x14ac:dyDescent="0.25">
      <c r="B23" s="2" t="s">
        <v>8</v>
      </c>
      <c r="C23" s="117">
        <v>1736</v>
      </c>
      <c r="D23" s="117">
        <v>1989</v>
      </c>
      <c r="E23" s="192">
        <f t="shared" si="2"/>
        <v>-0.127</v>
      </c>
      <c r="F23" s="3">
        <v>2293</v>
      </c>
      <c r="G23" s="3">
        <v>3649</v>
      </c>
      <c r="H23" s="192">
        <f t="shared" si="3"/>
        <v>-0.372</v>
      </c>
    </row>
    <row r="24" spans="2:8" x14ac:dyDescent="0.25">
      <c r="B24" s="44" t="s">
        <v>9</v>
      </c>
      <c r="C24" s="118">
        <v>1183</v>
      </c>
      <c r="D24" s="118">
        <v>1322</v>
      </c>
      <c r="E24" s="190">
        <f t="shared" si="2"/>
        <v>-0.10499999999999998</v>
      </c>
      <c r="F24" s="5">
        <v>1910</v>
      </c>
      <c r="G24" s="5">
        <v>2545</v>
      </c>
      <c r="H24" s="190">
        <f t="shared" si="3"/>
        <v>-0.25</v>
      </c>
    </row>
    <row r="25" spans="2:8" x14ac:dyDescent="0.25">
      <c r="B25" s="16" t="s">
        <v>10</v>
      </c>
      <c r="C25" s="117">
        <v>2838</v>
      </c>
      <c r="D25" s="117">
        <v>3374</v>
      </c>
      <c r="E25" s="192">
        <f t="shared" si="2"/>
        <v>-0.15900000000000003</v>
      </c>
      <c r="F25" s="3">
        <v>4208</v>
      </c>
      <c r="G25" s="3">
        <v>6167</v>
      </c>
      <c r="H25" s="192">
        <f t="shared" si="3"/>
        <v>-0.31799999999999995</v>
      </c>
    </row>
    <row r="26" spans="2:8" x14ac:dyDescent="0.25">
      <c r="B26" s="4" t="s">
        <v>11</v>
      </c>
      <c r="C26" s="118">
        <v>2157</v>
      </c>
      <c r="D26" s="118">
        <v>2288</v>
      </c>
      <c r="E26" s="190">
        <f t="shared" si="2"/>
        <v>-5.7000000000000051E-2</v>
      </c>
      <c r="F26" s="5">
        <v>3521</v>
      </c>
      <c r="G26" s="5">
        <v>4483</v>
      </c>
      <c r="H26" s="190">
        <f t="shared" si="3"/>
        <v>-0.21499999999999997</v>
      </c>
    </row>
    <row r="27" spans="2:8" x14ac:dyDescent="0.25">
      <c r="B27" s="16" t="s">
        <v>12</v>
      </c>
      <c r="C27" s="232">
        <v>909</v>
      </c>
      <c r="D27" s="117">
        <v>1079</v>
      </c>
      <c r="E27" s="192">
        <f t="shared" si="2"/>
        <v>-0.15800000000000003</v>
      </c>
      <c r="F27" s="3">
        <v>1472</v>
      </c>
      <c r="G27" s="3">
        <v>1938</v>
      </c>
      <c r="H27" s="192">
        <f t="shared" si="3"/>
        <v>-0.24</v>
      </c>
    </row>
    <row r="28" spans="2:8" x14ac:dyDescent="0.25">
      <c r="B28" s="44" t="s">
        <v>208</v>
      </c>
      <c r="C28" s="204">
        <v>323</v>
      </c>
      <c r="D28" s="204">
        <v>647</v>
      </c>
      <c r="E28" s="190">
        <f t="shared" si="2"/>
        <v>-0.501</v>
      </c>
      <c r="F28" s="99">
        <v>481</v>
      </c>
      <c r="G28" s="5">
        <v>1284</v>
      </c>
      <c r="H28" s="190">
        <f t="shared" si="3"/>
        <v>-0.625</v>
      </c>
    </row>
    <row r="29" spans="2:8" ht="15.75" thickBot="1" x14ac:dyDescent="0.3">
      <c r="B29" s="104" t="s">
        <v>13</v>
      </c>
      <c r="C29" s="18">
        <v>408</v>
      </c>
      <c r="D29" s="119">
        <v>1010</v>
      </c>
      <c r="E29" s="193">
        <f t="shared" si="2"/>
        <v>-0.59599999999999997</v>
      </c>
      <c r="F29" s="18">
        <v>578</v>
      </c>
      <c r="G29" s="119">
        <v>1899</v>
      </c>
      <c r="H29" s="193">
        <f t="shared" si="3"/>
        <v>-0.69599999999999995</v>
      </c>
    </row>
    <row r="30" spans="2:8" ht="15.75" thickBot="1" x14ac:dyDescent="0.3">
      <c r="B30" s="11" t="s">
        <v>14</v>
      </c>
      <c r="C30" s="12">
        <f>+SUM(C16:C29)</f>
        <v>21737</v>
      </c>
      <c r="D30" s="12">
        <f>+SUM(D16:D29)</f>
        <v>33554</v>
      </c>
      <c r="E30" s="171">
        <f t="shared" si="2"/>
        <v>-0.35199999999999998</v>
      </c>
      <c r="F30" s="12">
        <f>+SUM(F16:F29)</f>
        <v>27497</v>
      </c>
      <c r="G30" s="12">
        <f>+SUM(G16:G29)</f>
        <v>61514</v>
      </c>
      <c r="H30" s="171">
        <f t="shared" si="3"/>
        <v>-0.55299999999999994</v>
      </c>
    </row>
    <row r="31" spans="2:8" x14ac:dyDescent="0.25">
      <c r="B31" s="105"/>
    </row>
    <row r="32" spans="2:8" x14ac:dyDescent="0.25">
      <c r="B32" s="142" t="s">
        <v>291</v>
      </c>
    </row>
    <row r="33" spans="2:8" x14ac:dyDescent="0.25">
      <c r="B33" s="20"/>
    </row>
    <row r="34" spans="2:8" x14ac:dyDescent="0.25">
      <c r="B34" s="1" t="s">
        <v>105</v>
      </c>
      <c r="C34" s="205" t="s">
        <v>296</v>
      </c>
      <c r="D34" s="205" t="s">
        <v>92</v>
      </c>
      <c r="E34" s="205" t="s">
        <v>94</v>
      </c>
      <c r="F34" s="205" t="s">
        <v>308</v>
      </c>
      <c r="G34" s="205" t="s">
        <v>309</v>
      </c>
      <c r="H34" s="205" t="s">
        <v>94</v>
      </c>
    </row>
    <row r="35" spans="2:8" x14ac:dyDescent="0.25">
      <c r="B35" s="16" t="s">
        <v>106</v>
      </c>
      <c r="C35" s="19">
        <v>555</v>
      </c>
      <c r="D35" s="3">
        <v>1814</v>
      </c>
      <c r="E35" s="166">
        <f t="shared" ref="E35:E43" si="4">+ROUND(C35/D35,3)-1</f>
        <v>-0.69399999999999995</v>
      </c>
      <c r="F35" s="19">
        <v>979</v>
      </c>
      <c r="G35" s="3">
        <v>3294</v>
      </c>
      <c r="H35" s="166">
        <f t="shared" ref="H35:H43" si="5">+ROUND(F35/G35,3)-1</f>
        <v>-0.70300000000000007</v>
      </c>
    </row>
    <row r="36" spans="2:8" x14ac:dyDescent="0.25">
      <c r="B36" s="44" t="s">
        <v>107</v>
      </c>
      <c r="C36" s="5">
        <v>13518</v>
      </c>
      <c r="D36" s="5">
        <v>19579</v>
      </c>
      <c r="E36" s="167">
        <f t="shared" si="4"/>
        <v>-0.31000000000000005</v>
      </c>
      <c r="F36" s="5">
        <v>16275</v>
      </c>
      <c r="G36" s="5">
        <v>34691</v>
      </c>
      <c r="H36" s="167">
        <f t="shared" si="5"/>
        <v>-0.53100000000000003</v>
      </c>
    </row>
    <row r="37" spans="2:8" x14ac:dyDescent="0.25">
      <c r="B37" s="16" t="s">
        <v>108</v>
      </c>
      <c r="C37" s="19">
        <v>45</v>
      </c>
      <c r="D37" s="19">
        <v>662</v>
      </c>
      <c r="E37" s="166">
        <f t="shared" si="4"/>
        <v>-0.93199999999999994</v>
      </c>
      <c r="F37" s="19">
        <v>50</v>
      </c>
      <c r="G37" s="3">
        <v>1828</v>
      </c>
      <c r="H37" s="166">
        <f t="shared" si="5"/>
        <v>-0.97299999999999998</v>
      </c>
    </row>
    <row r="38" spans="2:8" x14ac:dyDescent="0.25">
      <c r="B38" s="44" t="s">
        <v>109</v>
      </c>
      <c r="C38" s="99">
        <v>573</v>
      </c>
      <c r="D38" s="99">
        <v>700</v>
      </c>
      <c r="E38" s="167">
        <f t="shared" si="4"/>
        <v>-0.18100000000000005</v>
      </c>
      <c r="F38" s="99">
        <v>721</v>
      </c>
      <c r="G38" s="5">
        <v>1249</v>
      </c>
      <c r="H38" s="167">
        <f t="shared" ref="H38:H46" si="6">+ROUND(F38/G38,3)-1</f>
        <v>-0.42300000000000004</v>
      </c>
    </row>
    <row r="39" spans="2:8" x14ac:dyDescent="0.25">
      <c r="B39" s="16" t="s">
        <v>15</v>
      </c>
      <c r="C39" s="3">
        <v>1188</v>
      </c>
      <c r="D39" s="3">
        <v>3185</v>
      </c>
      <c r="E39" s="166">
        <f t="shared" si="4"/>
        <v>-0.627</v>
      </c>
      <c r="F39" s="3">
        <v>1672</v>
      </c>
      <c r="G39" s="3">
        <v>6597</v>
      </c>
      <c r="H39" s="166">
        <f t="shared" si="6"/>
        <v>-0.747</v>
      </c>
    </row>
    <row r="40" spans="2:8" x14ac:dyDescent="0.25">
      <c r="B40" s="44" t="s">
        <v>110</v>
      </c>
      <c r="C40" s="5">
        <v>3378</v>
      </c>
      <c r="D40" s="5">
        <v>4736</v>
      </c>
      <c r="E40" s="167">
        <f t="shared" si="4"/>
        <v>-0.28700000000000003</v>
      </c>
      <c r="F40" s="5">
        <v>4448</v>
      </c>
      <c r="G40" s="5">
        <v>8232</v>
      </c>
      <c r="H40" s="167">
        <f t="shared" si="6"/>
        <v>-0.45999999999999996</v>
      </c>
    </row>
    <row r="41" spans="2:8" x14ac:dyDescent="0.25">
      <c r="B41" s="16" t="s">
        <v>111</v>
      </c>
      <c r="C41" s="19">
        <v>222</v>
      </c>
      <c r="D41" s="19">
        <v>342</v>
      </c>
      <c r="E41" s="166">
        <f t="shared" si="4"/>
        <v>-0.35099999999999998</v>
      </c>
      <c r="F41" s="19">
        <v>248</v>
      </c>
      <c r="G41" s="19">
        <v>671</v>
      </c>
      <c r="H41" s="166">
        <f t="shared" si="6"/>
        <v>-0.63</v>
      </c>
    </row>
    <row r="42" spans="2:8" ht="15.75" thickBot="1" x14ac:dyDescent="0.3">
      <c r="B42" s="44" t="s">
        <v>112</v>
      </c>
      <c r="C42" s="120">
        <v>2258</v>
      </c>
      <c r="D42" s="120">
        <v>2536</v>
      </c>
      <c r="E42" s="194">
        <f t="shared" si="4"/>
        <v>-0.10999999999999999</v>
      </c>
      <c r="F42" s="120">
        <v>3104</v>
      </c>
      <c r="G42" s="120">
        <v>4952</v>
      </c>
      <c r="H42" s="194">
        <f t="shared" si="6"/>
        <v>-0.373</v>
      </c>
    </row>
    <row r="43" spans="2:8" ht="15.75" thickBot="1" x14ac:dyDescent="0.3">
      <c r="B43" s="21" t="s">
        <v>14</v>
      </c>
      <c r="C43" s="121">
        <f>+SUM(C35:C42)</f>
        <v>21737</v>
      </c>
      <c r="D43" s="121">
        <f>+SUM(D35:D42)</f>
        <v>33554</v>
      </c>
      <c r="E43" s="195">
        <f t="shared" si="4"/>
        <v>-0.35199999999999998</v>
      </c>
      <c r="F43" s="121">
        <f>+SUM(F35:F42)</f>
        <v>27497</v>
      </c>
      <c r="G43" s="121">
        <f>+SUM(G35:G42)</f>
        <v>61514</v>
      </c>
      <c r="H43" s="195">
        <f t="shared" si="6"/>
        <v>-0.55299999999999994</v>
      </c>
    </row>
    <row r="44" spans="2:8" x14ac:dyDescent="0.25">
      <c r="B44" s="106"/>
      <c r="C44" s="137"/>
      <c r="D44" s="137"/>
      <c r="E44" s="107"/>
      <c r="F44" s="137"/>
      <c r="G44" s="137"/>
      <c r="H44" s="107"/>
    </row>
    <row r="45" spans="2:8" x14ac:dyDescent="0.25">
      <c r="B45" s="142" t="s">
        <v>292</v>
      </c>
    </row>
    <row r="46" spans="2:8" x14ac:dyDescent="0.25">
      <c r="B46" s="20"/>
    </row>
    <row r="47" spans="2:8" x14ac:dyDescent="0.25">
      <c r="B47" s="22" t="s">
        <v>113</v>
      </c>
      <c r="C47" s="205" t="s">
        <v>296</v>
      </c>
      <c r="D47" s="205" t="s">
        <v>92</v>
      </c>
      <c r="E47" s="205" t="s">
        <v>94</v>
      </c>
      <c r="F47" s="205" t="s">
        <v>308</v>
      </c>
      <c r="G47" s="205" t="s">
        <v>309</v>
      </c>
      <c r="H47" s="205" t="s">
        <v>94</v>
      </c>
    </row>
    <row r="48" spans="2:8" x14ac:dyDescent="0.25">
      <c r="B48" s="2" t="s">
        <v>258</v>
      </c>
      <c r="C48" s="19">
        <v>815</v>
      </c>
      <c r="D48" s="3">
        <v>1130</v>
      </c>
      <c r="E48" s="166">
        <f t="shared" ref="E48:E59" si="7">+ROUND(C48/D48,3)-1</f>
        <v>-0.27900000000000003</v>
      </c>
      <c r="F48" s="19">
        <v>887</v>
      </c>
      <c r="G48" s="3">
        <v>2294</v>
      </c>
      <c r="H48" s="166">
        <f t="shared" ref="H48:H59" si="8">+ROUND(F48/G48,3)-1</f>
        <v>-0.61299999999999999</v>
      </c>
    </row>
    <row r="49" spans="2:8" x14ac:dyDescent="0.25">
      <c r="B49" s="163" t="s">
        <v>259</v>
      </c>
      <c r="C49" s="99">
        <v>393</v>
      </c>
      <c r="D49" s="99">
        <v>886</v>
      </c>
      <c r="E49" s="198">
        <f t="shared" si="7"/>
        <v>-0.55600000000000005</v>
      </c>
      <c r="F49" s="99">
        <v>463</v>
      </c>
      <c r="G49" s="5">
        <v>1443</v>
      </c>
      <c r="H49" s="198">
        <f t="shared" si="8"/>
        <v>-0.67900000000000005</v>
      </c>
    </row>
    <row r="50" spans="2:8" x14ac:dyDescent="0.25">
      <c r="B50" s="6" t="s">
        <v>260</v>
      </c>
      <c r="C50" s="7">
        <f>+SUM(C48:C49)</f>
        <v>1208</v>
      </c>
      <c r="D50" s="7">
        <f t="shared" ref="D50" si="9">+SUM(D48:D49)</f>
        <v>2016</v>
      </c>
      <c r="E50" s="168">
        <f t="shared" si="7"/>
        <v>-0.40100000000000002</v>
      </c>
      <c r="F50" s="7">
        <f>+SUM(F48:F49)</f>
        <v>1350</v>
      </c>
      <c r="G50" s="7">
        <f t="shared" ref="G50" si="10">+SUM(G48:G49)</f>
        <v>3737</v>
      </c>
      <c r="H50" s="168">
        <f t="shared" si="8"/>
        <v>-0.63900000000000001</v>
      </c>
    </row>
    <row r="51" spans="2:8" x14ac:dyDescent="0.25">
      <c r="B51" s="163" t="s">
        <v>261</v>
      </c>
      <c r="C51" s="99">
        <v>5</v>
      </c>
      <c r="D51" s="99">
        <v>67</v>
      </c>
      <c r="E51" s="198">
        <f t="shared" si="7"/>
        <v>-0.92500000000000004</v>
      </c>
      <c r="F51" s="99">
        <v>42</v>
      </c>
      <c r="G51" s="99">
        <v>129</v>
      </c>
      <c r="H51" s="198">
        <f t="shared" si="8"/>
        <v>-0.67399999999999993</v>
      </c>
    </row>
    <row r="52" spans="2:8" x14ac:dyDescent="0.25">
      <c r="B52" s="2" t="s">
        <v>262</v>
      </c>
      <c r="C52" s="19">
        <v>164</v>
      </c>
      <c r="D52" s="19">
        <v>328</v>
      </c>
      <c r="E52" s="166">
        <f t="shared" si="7"/>
        <v>-0.5</v>
      </c>
      <c r="F52" s="19">
        <v>327</v>
      </c>
      <c r="G52" s="19">
        <v>619</v>
      </c>
      <c r="H52" s="166">
        <f t="shared" si="8"/>
        <v>-0.47199999999999998</v>
      </c>
    </row>
    <row r="53" spans="2:8" x14ac:dyDescent="0.25">
      <c r="B53" s="163" t="s">
        <v>114</v>
      </c>
      <c r="C53" s="99">
        <v>27</v>
      </c>
      <c r="D53" s="99">
        <v>31</v>
      </c>
      <c r="E53" s="198">
        <f t="shared" si="7"/>
        <v>-0.129</v>
      </c>
      <c r="F53" s="99">
        <v>55</v>
      </c>
      <c r="G53" s="99">
        <v>64</v>
      </c>
      <c r="H53" s="198">
        <f t="shared" si="8"/>
        <v>-0.14100000000000001</v>
      </c>
    </row>
    <row r="54" spans="2:8" x14ac:dyDescent="0.25">
      <c r="B54" s="2" t="s">
        <v>115</v>
      </c>
      <c r="C54" s="19">
        <v>5</v>
      </c>
      <c r="D54" s="19">
        <v>124</v>
      </c>
      <c r="E54" s="166">
        <f t="shared" si="7"/>
        <v>-0.96</v>
      </c>
      <c r="F54" s="19">
        <v>8</v>
      </c>
      <c r="G54" s="19">
        <v>259</v>
      </c>
      <c r="H54" s="166">
        <f t="shared" si="8"/>
        <v>-0.96899999999999997</v>
      </c>
    </row>
    <row r="55" spans="2:8" x14ac:dyDescent="0.25">
      <c r="B55" s="163" t="s">
        <v>116</v>
      </c>
      <c r="C55" s="99">
        <v>38</v>
      </c>
      <c r="D55" s="99">
        <v>63</v>
      </c>
      <c r="E55" s="198">
        <f t="shared" si="7"/>
        <v>-0.39700000000000002</v>
      </c>
      <c r="F55" s="99">
        <v>70</v>
      </c>
      <c r="G55" s="99">
        <v>125</v>
      </c>
      <c r="H55" s="198">
        <f t="shared" si="8"/>
        <v>-0.43999999999999995</v>
      </c>
    </row>
    <row r="56" spans="2:8" ht="15.75" thickBot="1" x14ac:dyDescent="0.3">
      <c r="B56" s="104" t="s">
        <v>263</v>
      </c>
      <c r="C56" s="18">
        <v>87</v>
      </c>
      <c r="D56" s="18">
        <v>11</v>
      </c>
      <c r="E56" s="199">
        <f t="shared" si="7"/>
        <v>6.9089999999999998</v>
      </c>
      <c r="F56" s="18">
        <v>91</v>
      </c>
      <c r="G56" s="18">
        <v>28</v>
      </c>
      <c r="H56" s="199">
        <f t="shared" si="8"/>
        <v>2.25</v>
      </c>
    </row>
    <row r="57" spans="2:8" ht="15.75" thickBot="1" x14ac:dyDescent="0.3">
      <c r="B57" s="165" t="s">
        <v>251</v>
      </c>
      <c r="C57" s="122">
        <f>+SUM(C50:C56)</f>
        <v>1534</v>
      </c>
      <c r="D57" s="122">
        <f t="shared" ref="D57" si="11">+SUM(D50:D56)</f>
        <v>2640</v>
      </c>
      <c r="E57" s="200">
        <f t="shared" si="7"/>
        <v>-0.41900000000000004</v>
      </c>
      <c r="F57" s="122">
        <f>+SUM(F50:F56)</f>
        <v>1943</v>
      </c>
      <c r="G57" s="122">
        <f t="shared" ref="G57" si="12">+SUM(G50:G56)</f>
        <v>4961</v>
      </c>
      <c r="H57" s="200">
        <f t="shared" si="8"/>
        <v>-0.60799999999999998</v>
      </c>
    </row>
    <row r="58" spans="2:8" ht="15.75" thickBot="1" x14ac:dyDescent="0.3">
      <c r="B58" s="196" t="s">
        <v>293</v>
      </c>
      <c r="C58" s="233">
        <v>627</v>
      </c>
      <c r="D58" s="233">
        <v>997</v>
      </c>
      <c r="E58" s="201">
        <f t="shared" si="7"/>
        <v>-0.371</v>
      </c>
      <c r="F58" s="234">
        <v>1021</v>
      </c>
      <c r="G58" s="234">
        <v>1937</v>
      </c>
      <c r="H58" s="201">
        <f t="shared" si="8"/>
        <v>-0.47299999999999998</v>
      </c>
    </row>
    <row r="59" spans="2:8" ht="15.75" thickBot="1" x14ac:dyDescent="0.3">
      <c r="B59" s="185" t="s">
        <v>14</v>
      </c>
      <c r="C59" s="197">
        <f>+SUM(C57:C58)</f>
        <v>2161</v>
      </c>
      <c r="D59" s="197">
        <f>+SUM(D57:D58)</f>
        <v>3637</v>
      </c>
      <c r="E59" s="202">
        <f t="shared" si="7"/>
        <v>-0.40600000000000003</v>
      </c>
      <c r="F59" s="197">
        <f>+SUM(F57:F58)</f>
        <v>2964</v>
      </c>
      <c r="G59" s="197">
        <f>+SUM(G57:G58)</f>
        <v>6898</v>
      </c>
      <c r="H59" s="202">
        <f t="shared" si="8"/>
        <v>-0.57000000000000006</v>
      </c>
    </row>
    <row r="60" spans="2:8" x14ac:dyDescent="0.25">
      <c r="B60" s="25"/>
    </row>
    <row r="61" spans="2:8" x14ac:dyDescent="0.25">
      <c r="B61" s="25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H13"/>
  <sheetViews>
    <sheetView showGridLines="0" workbookViewId="0">
      <selection activeCell="F4" sqref="F4:G4"/>
    </sheetView>
  </sheetViews>
  <sheetFormatPr baseColWidth="10" defaultRowHeight="15" x14ac:dyDescent="0.25"/>
  <cols>
    <col min="1" max="1" width="3.7109375" customWidth="1"/>
    <col min="2" max="2" width="53.140625" bestFit="1" customWidth="1"/>
  </cols>
  <sheetData>
    <row r="2" spans="2:8" x14ac:dyDescent="0.25">
      <c r="B2" s="34" t="s">
        <v>119</v>
      </c>
    </row>
    <row r="4" spans="2:8" x14ac:dyDescent="0.25">
      <c r="B4" s="1" t="s">
        <v>113</v>
      </c>
      <c r="C4" s="205" t="s">
        <v>296</v>
      </c>
      <c r="D4" s="205" t="s">
        <v>92</v>
      </c>
      <c r="E4" s="205" t="s">
        <v>94</v>
      </c>
      <c r="F4" s="205" t="s">
        <v>308</v>
      </c>
      <c r="G4" s="205" t="s">
        <v>309</v>
      </c>
      <c r="H4" s="205" t="s">
        <v>94</v>
      </c>
    </row>
    <row r="5" spans="2:8" x14ac:dyDescent="0.25">
      <c r="B5" s="16" t="s">
        <v>120</v>
      </c>
      <c r="C5" s="19">
        <v>507</v>
      </c>
      <c r="D5" s="19">
        <v>700</v>
      </c>
      <c r="E5" s="166">
        <f>+ROUND(C5/D5,3)-1</f>
        <v>-0.27600000000000002</v>
      </c>
      <c r="F5" s="3">
        <v>1099</v>
      </c>
      <c r="G5" s="3">
        <v>1465</v>
      </c>
      <c r="H5" s="166">
        <f>+ROUND(F5/G5,3)-1</f>
        <v>-0.25</v>
      </c>
    </row>
    <row r="6" spans="2:8" x14ac:dyDescent="0.25">
      <c r="B6" s="44" t="s">
        <v>121</v>
      </c>
      <c r="C6" s="120">
        <v>-6396</v>
      </c>
      <c r="D6" s="120">
        <v>-2993</v>
      </c>
      <c r="E6" s="167">
        <f t="shared" ref="E6:E11" si="0">+ROUND(C6/D6,3)-1</f>
        <v>1.137</v>
      </c>
      <c r="F6" s="120">
        <v>7629</v>
      </c>
      <c r="G6" s="120">
        <v>4372</v>
      </c>
      <c r="H6" s="167">
        <f t="shared" ref="H6:H11" si="1">+ROUND(F6/G6,3)-1</f>
        <v>0.74500000000000011</v>
      </c>
    </row>
    <row r="7" spans="2:8" x14ac:dyDescent="0.25">
      <c r="B7" s="23" t="s">
        <v>96</v>
      </c>
      <c r="C7" s="7">
        <v>-6047</v>
      </c>
      <c r="D7" s="7">
        <v>-2479</v>
      </c>
      <c r="E7" s="168">
        <f t="shared" si="0"/>
        <v>1.4390000000000001</v>
      </c>
      <c r="F7" s="7">
        <v>8388</v>
      </c>
      <c r="G7" s="7">
        <v>5530</v>
      </c>
      <c r="H7" s="168">
        <f t="shared" si="1"/>
        <v>0.5169999999999999</v>
      </c>
    </row>
    <row r="8" spans="2:8" ht="15.75" thickBot="1" x14ac:dyDescent="0.3">
      <c r="B8" s="47" t="s">
        <v>97</v>
      </c>
      <c r="C8" s="8">
        <v>4</v>
      </c>
      <c r="D8" s="8">
        <v>14</v>
      </c>
      <c r="E8" s="169">
        <f t="shared" si="0"/>
        <v>-0.71399999999999997</v>
      </c>
      <c r="F8" s="8">
        <v>18</v>
      </c>
      <c r="G8" s="8">
        <v>22</v>
      </c>
      <c r="H8" s="169">
        <f t="shared" si="1"/>
        <v>-0.18200000000000005</v>
      </c>
    </row>
    <row r="9" spans="2:8" ht="15.75" thickBot="1" x14ac:dyDescent="0.3">
      <c r="B9" s="9" t="s">
        <v>245</v>
      </c>
      <c r="C9" s="10">
        <v>-6043</v>
      </c>
      <c r="D9" s="10">
        <v>-2465</v>
      </c>
      <c r="E9" s="170">
        <f t="shared" si="0"/>
        <v>1.452</v>
      </c>
      <c r="F9" s="10">
        <v>8406</v>
      </c>
      <c r="G9" s="10">
        <v>5552</v>
      </c>
      <c r="H9" s="170">
        <f t="shared" si="1"/>
        <v>0.51400000000000001</v>
      </c>
    </row>
    <row r="10" spans="2:8" ht="15.75" thickBot="1" x14ac:dyDescent="0.3">
      <c r="B10" s="11" t="s">
        <v>246</v>
      </c>
      <c r="C10" s="123">
        <v>353</v>
      </c>
      <c r="D10" s="123">
        <v>529</v>
      </c>
      <c r="E10" s="171">
        <f t="shared" si="0"/>
        <v>-0.33299999999999996</v>
      </c>
      <c r="F10" s="123">
        <v>777</v>
      </c>
      <c r="G10" s="235">
        <v>1180</v>
      </c>
      <c r="H10" s="171">
        <f t="shared" si="1"/>
        <v>-0.34199999999999997</v>
      </c>
    </row>
    <row r="11" spans="2:8" ht="15.75" thickBot="1" x14ac:dyDescent="0.3">
      <c r="B11" s="9" t="s">
        <v>250</v>
      </c>
      <c r="C11" s="103">
        <v>436</v>
      </c>
      <c r="D11" s="103">
        <v>655</v>
      </c>
      <c r="E11" s="170">
        <f t="shared" si="0"/>
        <v>-0.33399999999999996</v>
      </c>
      <c r="F11" s="103">
        <v>957</v>
      </c>
      <c r="G11" s="10">
        <v>1364</v>
      </c>
      <c r="H11" s="170">
        <f t="shared" si="1"/>
        <v>-0.29800000000000004</v>
      </c>
    </row>
    <row r="12" spans="2:8" x14ac:dyDescent="0.25">
      <c r="B12" s="13"/>
    </row>
    <row r="13" spans="2:8" x14ac:dyDescent="0.25">
      <c r="B13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H14"/>
  <sheetViews>
    <sheetView showGridLines="0" workbookViewId="0"/>
  </sheetViews>
  <sheetFormatPr baseColWidth="10" defaultRowHeight="15" x14ac:dyDescent="0.25"/>
  <cols>
    <col min="1" max="1" width="3.7109375" customWidth="1"/>
    <col min="2" max="2" width="55.140625" bestFit="1" customWidth="1"/>
  </cols>
  <sheetData>
    <row r="2" spans="2:8" x14ac:dyDescent="0.25">
      <c r="B2" s="34" t="s">
        <v>122</v>
      </c>
    </row>
    <row r="4" spans="2:8" x14ac:dyDescent="0.25">
      <c r="B4" s="27"/>
      <c r="C4" s="220" t="s">
        <v>123</v>
      </c>
      <c r="D4" s="220"/>
      <c r="E4" s="221"/>
      <c r="F4" s="222" t="s">
        <v>117</v>
      </c>
      <c r="G4" s="223"/>
      <c r="H4" s="223"/>
    </row>
    <row r="5" spans="2:8" x14ac:dyDescent="0.25">
      <c r="B5" s="98" t="s">
        <v>124</v>
      </c>
      <c r="C5" s="205" t="s">
        <v>308</v>
      </c>
      <c r="D5" s="205" t="s">
        <v>309</v>
      </c>
      <c r="E5" s="149" t="s">
        <v>94</v>
      </c>
      <c r="F5" s="205" t="s">
        <v>308</v>
      </c>
      <c r="G5" s="205" t="s">
        <v>309</v>
      </c>
      <c r="H5" s="150" t="s">
        <v>94</v>
      </c>
    </row>
    <row r="6" spans="2:8" x14ac:dyDescent="0.25">
      <c r="B6" s="44" t="s">
        <v>125</v>
      </c>
      <c r="C6" s="236">
        <v>61</v>
      </c>
      <c r="D6" s="236">
        <v>370</v>
      </c>
      <c r="E6" s="206">
        <f t="shared" ref="E6:E10" si="0">+ROUND(C6/D6,3)-1</f>
        <v>-0.83499999999999996</v>
      </c>
      <c r="F6" s="184">
        <v>8</v>
      </c>
      <c r="G6" s="184">
        <v>69</v>
      </c>
      <c r="H6" s="167">
        <f t="shared" ref="H6:H13" si="1">+ROUND(F6/G6,3)-1</f>
        <v>-0.88400000000000001</v>
      </c>
    </row>
    <row r="7" spans="2:8" x14ac:dyDescent="0.25">
      <c r="B7" s="16" t="s">
        <v>121</v>
      </c>
      <c r="C7" s="239">
        <v>837</v>
      </c>
      <c r="D7" s="189">
        <v>1266</v>
      </c>
      <c r="E7" s="240">
        <f t="shared" si="0"/>
        <v>-0.33899999999999997</v>
      </c>
      <c r="F7" s="213">
        <v>33</v>
      </c>
      <c r="G7" s="213">
        <v>76</v>
      </c>
      <c r="H7" s="166">
        <f t="shared" si="1"/>
        <v>-0.56600000000000006</v>
      </c>
    </row>
    <row r="8" spans="2:8" x14ac:dyDescent="0.25">
      <c r="B8" s="44" t="s">
        <v>264</v>
      </c>
      <c r="C8" s="164">
        <v>7915</v>
      </c>
      <c r="D8" s="236" t="s">
        <v>6</v>
      </c>
      <c r="E8" s="206" t="s">
        <v>6</v>
      </c>
      <c r="F8" s="184" t="s">
        <v>6</v>
      </c>
      <c r="G8" s="184" t="s">
        <v>6</v>
      </c>
      <c r="H8" s="167" t="s">
        <v>6</v>
      </c>
    </row>
    <row r="9" spans="2:8" x14ac:dyDescent="0.25">
      <c r="B9" s="23" t="s">
        <v>96</v>
      </c>
      <c r="C9" s="239">
        <v>312</v>
      </c>
      <c r="D9" s="189">
        <v>1443</v>
      </c>
      <c r="E9" s="241">
        <f t="shared" si="0"/>
        <v>-0.78400000000000003</v>
      </c>
      <c r="F9" s="213">
        <v>-63</v>
      </c>
      <c r="G9" s="213">
        <v>122</v>
      </c>
      <c r="H9" s="242">
        <f t="shared" si="1"/>
        <v>-1.516</v>
      </c>
    </row>
    <row r="10" spans="2:8" ht="15.75" thickBot="1" x14ac:dyDescent="0.3">
      <c r="B10" s="47" t="s">
        <v>97</v>
      </c>
      <c r="C10" s="237">
        <v>3</v>
      </c>
      <c r="D10" s="237">
        <v>6</v>
      </c>
      <c r="E10" s="207">
        <f t="shared" si="0"/>
        <v>-0.5</v>
      </c>
      <c r="F10" s="151">
        <v>29</v>
      </c>
      <c r="G10" s="151">
        <v>27</v>
      </c>
      <c r="H10" s="169">
        <f t="shared" si="1"/>
        <v>7.4000000000000066E-2</v>
      </c>
    </row>
    <row r="11" spans="2:8" ht="15.75" thickBot="1" x14ac:dyDescent="0.3">
      <c r="B11" s="46" t="s">
        <v>245</v>
      </c>
      <c r="C11" s="243">
        <v>315</v>
      </c>
      <c r="D11" s="244">
        <v>1449</v>
      </c>
      <c r="E11" s="245">
        <f>+ROUND(C11/D11,3)-1</f>
        <v>-0.78300000000000003</v>
      </c>
      <c r="F11" s="246">
        <v>-34</v>
      </c>
      <c r="G11" s="246">
        <v>149</v>
      </c>
      <c r="H11" s="170">
        <f t="shared" si="1"/>
        <v>-1.228</v>
      </c>
    </row>
    <row r="12" spans="2:8" ht="15.75" thickBot="1" x14ac:dyDescent="0.3">
      <c r="B12" s="45" t="s">
        <v>246</v>
      </c>
      <c r="C12" s="197">
        <v>7393</v>
      </c>
      <c r="D12" s="238">
        <v>-162</v>
      </c>
      <c r="E12" s="208" t="s">
        <v>6</v>
      </c>
      <c r="F12" s="231">
        <v>-67</v>
      </c>
      <c r="G12" s="231">
        <v>73</v>
      </c>
      <c r="H12" s="171">
        <f t="shared" si="1"/>
        <v>-1.9180000000000001</v>
      </c>
    </row>
    <row r="13" spans="2:8" ht="15.75" thickBot="1" x14ac:dyDescent="0.3">
      <c r="B13" s="46" t="s">
        <v>257</v>
      </c>
      <c r="C13" s="244">
        <v>7466</v>
      </c>
      <c r="D13" s="243">
        <v>-98</v>
      </c>
      <c r="E13" s="245" t="s">
        <v>6</v>
      </c>
      <c r="F13" s="246">
        <v>-43</v>
      </c>
      <c r="G13" s="246">
        <v>36</v>
      </c>
      <c r="H13" s="247">
        <f t="shared" si="1"/>
        <v>-2.194</v>
      </c>
    </row>
    <row r="14" spans="2:8" x14ac:dyDescent="0.25">
      <c r="B14" s="13"/>
    </row>
  </sheetData>
  <mergeCells count="2">
    <mergeCell ref="C4:E4"/>
    <mergeCell ref="F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A30A4-D3D7-4544-98B3-D1D2D4EFC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06D23-6130-4354-A9D0-A9C2AF88F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13734-9CA0-4A70-8905-280700A6AB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Portfolio - Shoppings</vt:lpstr>
      <vt:lpstr>Portfolio - Offices</vt:lpstr>
      <vt:lpstr>BS</vt:lpstr>
      <vt:lpstr>IS</vt:lpstr>
      <vt:lpstr>CF</vt:lpstr>
      <vt:lpstr>Consolidated Results</vt:lpstr>
      <vt:lpstr>Shopping Malls</vt:lpstr>
      <vt:lpstr>Offices</vt:lpstr>
      <vt:lpstr>Sales &amp; Developments and Others</vt:lpstr>
      <vt:lpstr>Consolidated IS Reconciliation</vt:lpstr>
      <vt:lpstr>Summary FS</vt:lpstr>
      <vt:lpstr>Reconciliations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Amalia Sternheim</cp:lastModifiedBy>
  <dcterms:created xsi:type="dcterms:W3CDTF">2020-02-18T12:46:17Z</dcterms:created>
  <dcterms:modified xsi:type="dcterms:W3CDTF">2021-02-10T01:46:16Z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